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917" activeTab="0"/>
  </bookViews>
  <sheets>
    <sheet name="1к 061" sheetId="1" r:id="rId1"/>
  </sheets>
  <definedNames>
    <definedName name="_xlnm.Print_Area" localSheetId="0">'1к 061'!$A$1:$BH$181</definedName>
  </definedNames>
  <calcPr fullCalcOnLoad="1"/>
</workbook>
</file>

<file path=xl/sharedStrings.xml><?xml version="1.0" encoding="utf-8"?>
<sst xmlns="http://schemas.openxmlformats.org/spreadsheetml/2006/main" count="451" uniqueCount="282">
  <si>
    <t>Екзаменаційна сесія</t>
  </si>
  <si>
    <t xml:space="preserve"> </t>
  </si>
  <si>
    <t>Херсонський державний університет</t>
  </si>
  <si>
    <t>I</t>
  </si>
  <si>
    <t>IV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</si>
  <si>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</si>
  <si>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</si>
  <si>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</si>
  <si>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</si>
  <si>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</si>
  <si>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</si>
  <si>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</si>
  <si>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</si>
  <si>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</si>
  <si>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</si>
  <si>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</si>
  <si>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Канікули</t>
  </si>
  <si>
    <t>Екзамени</t>
  </si>
  <si>
    <t>Курсові роботи</t>
  </si>
  <si>
    <t>Семестр</t>
  </si>
  <si>
    <t>П</t>
  </si>
  <si>
    <t>С</t>
  </si>
  <si>
    <t>А</t>
  </si>
  <si>
    <t>М.П.</t>
  </si>
  <si>
    <t xml:space="preserve">МІНІСТЕРСТВО ОСВІТИ І НАУКИ УКРАЇНИ </t>
  </si>
  <si>
    <r>
      <t xml:space="preserve">Форма навчання </t>
    </r>
    <r>
      <rPr>
        <u val="single"/>
        <sz val="14"/>
        <rFont val="Times New Roman"/>
        <family val="1"/>
      </rPr>
      <t>денна</t>
    </r>
  </si>
  <si>
    <r>
      <t xml:space="preserve">на основі </t>
    </r>
    <r>
      <rPr>
        <u val="single"/>
        <sz val="14"/>
        <rFont val="Times New Roman"/>
        <family val="1"/>
      </rPr>
      <t>повної загальної середньої освіти</t>
    </r>
  </si>
  <si>
    <t>Пв</t>
  </si>
  <si>
    <t>К</t>
  </si>
  <si>
    <t>Пн</t>
  </si>
  <si>
    <t>ПОЗНАЧЕННЯ:</t>
  </si>
  <si>
    <t xml:space="preserve">Теоретичне навчання;    </t>
  </si>
  <si>
    <t>канікули;</t>
  </si>
  <si>
    <t>практика:</t>
  </si>
  <si>
    <t xml:space="preserve">виробнича практика, </t>
  </si>
  <si>
    <t>навчальна практика,</t>
  </si>
  <si>
    <t>ІІ. ЗВЕДЕНІ ДАНІ ПРО БЮДЖЕТ ЧАСУ, тижні</t>
  </si>
  <si>
    <t>ІІІ. ПРАКТИКА</t>
  </si>
  <si>
    <t>Курс</t>
  </si>
  <si>
    <t>Теоретичне навчання</t>
  </si>
  <si>
    <t>Практика</t>
  </si>
  <si>
    <t>Разом</t>
  </si>
  <si>
    <t>Назва практики</t>
  </si>
  <si>
    <t>Тижні</t>
  </si>
  <si>
    <t xml:space="preserve">Навчальна </t>
  </si>
  <si>
    <t>Виробнича</t>
  </si>
  <si>
    <t>Шифр за ОПП</t>
  </si>
  <si>
    <t xml:space="preserve">Розподіл за семестрами </t>
  </si>
  <si>
    <t>Заліки</t>
  </si>
  <si>
    <t>Кількість годин</t>
  </si>
  <si>
    <t>Загальний обсяг</t>
  </si>
  <si>
    <t>Всього</t>
  </si>
  <si>
    <t>у тому числі:</t>
  </si>
  <si>
    <t>лекції</t>
  </si>
  <si>
    <t>лабораторні</t>
  </si>
  <si>
    <t>самостійна робота</t>
  </si>
  <si>
    <t>практичні / семінарські</t>
  </si>
  <si>
    <t>І курс</t>
  </si>
  <si>
    <t xml:space="preserve">ІІ курс </t>
  </si>
  <si>
    <t xml:space="preserve">ІІІ курс </t>
  </si>
  <si>
    <t>ІV курс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</si>
  <si>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</si>
  <si>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</si>
  <si>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</si>
  <si>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</si>
  <si>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</si>
  <si>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Іноземна мова</t>
  </si>
  <si>
    <t>Н А В Ч А Л Ь Н И Й   П Л А Н</t>
  </si>
  <si>
    <t xml:space="preserve">І </t>
  </si>
  <si>
    <t xml:space="preserve">ІІ </t>
  </si>
  <si>
    <t xml:space="preserve">ІІІ </t>
  </si>
  <si>
    <t>ІV</t>
  </si>
  <si>
    <t>Усього</t>
  </si>
  <si>
    <t>Кількість кредитів ЄКTС</t>
  </si>
  <si>
    <t>аудиторних</t>
  </si>
  <si>
    <t xml:space="preserve">Розподіл годин на тиждень за курсами і семестрами </t>
  </si>
  <si>
    <t>кількість тижнів в семестрі</t>
  </si>
  <si>
    <t>семестри</t>
  </si>
  <si>
    <t>3. Практична підготовка</t>
  </si>
  <si>
    <t xml:space="preserve">Навчальна практика </t>
  </si>
  <si>
    <t xml:space="preserve">Виробнича практика </t>
  </si>
  <si>
    <t>Б</t>
  </si>
  <si>
    <t>0\4</t>
  </si>
  <si>
    <t>п/к</t>
  </si>
  <si>
    <t xml:space="preserve">Фізичне виховання </t>
  </si>
  <si>
    <t>атестація здобувачів вищої освіти;</t>
  </si>
  <si>
    <t>ЗАТВЕРДЖУЮ</t>
  </si>
  <si>
    <t>ІV. АТЕСТАЦІЯ</t>
  </si>
  <si>
    <t>Атестація</t>
  </si>
  <si>
    <t>Факультативні курси**</t>
  </si>
  <si>
    <t>І. ГРАФІК ОСВІТНЬОГО ПРОЦЕСУ</t>
  </si>
  <si>
    <t>V. ПЛАН ОСВІТНЬОГО ПРОЦЕСУ</t>
  </si>
  <si>
    <t xml:space="preserve">Аудиторних годин </t>
  </si>
  <si>
    <t>Курсові роботи з фахових дисциплін</t>
  </si>
  <si>
    <t>Протокол засідання вченої ради ХДУ</t>
  </si>
  <si>
    <t>Історія України та української культури</t>
  </si>
  <si>
    <t>4. Підготовка до атестації та атестація здобувачів вищої освіти</t>
  </si>
  <si>
    <t>1д</t>
  </si>
  <si>
    <r>
      <t xml:space="preserve">підготовки </t>
    </r>
    <r>
      <rPr>
        <u val="single"/>
        <sz val="14"/>
        <rFont val="Times New Roman"/>
        <family val="1"/>
      </rPr>
      <t>бакалавра</t>
    </r>
  </si>
  <si>
    <t>8д</t>
  </si>
  <si>
    <t>1. Обов'язкові компоненти освітньої програми</t>
  </si>
  <si>
    <t>Цикл загальної підготовки</t>
  </si>
  <si>
    <t>Цикл професійної підготовки</t>
  </si>
  <si>
    <t>Загальний обсяг:</t>
  </si>
  <si>
    <t>2. Вибіркові компоненти освітньої програми</t>
  </si>
  <si>
    <t xml:space="preserve">Форма атестації </t>
  </si>
  <si>
    <t>0\3</t>
  </si>
  <si>
    <t>ІІ</t>
  </si>
  <si>
    <t>ІІІ</t>
  </si>
  <si>
    <r>
      <rPr>
        <b/>
        <sz val="14"/>
        <rFont val="Times New Roman"/>
        <family val="1"/>
      </rPr>
      <t>за освітньо-професійною програмою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"Журналістика"</t>
    </r>
  </si>
  <si>
    <t>Інформаційні технології масової комунікації</t>
  </si>
  <si>
    <t>Медіаправо</t>
  </si>
  <si>
    <t>Журналістська етика</t>
  </si>
  <si>
    <t>1д2д</t>
  </si>
  <si>
    <t>Історія української журналістики</t>
  </si>
  <si>
    <t>Зарубіжна журналістика</t>
  </si>
  <si>
    <r>
      <t>спеціальності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061 Журналістика</t>
    </r>
  </si>
  <si>
    <r>
      <t>галузі знань</t>
    </r>
    <r>
      <rPr>
        <b/>
        <u val="single"/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06 Журналістика</t>
    </r>
  </si>
  <si>
    <t>ОК 1</t>
  </si>
  <si>
    <t>ОК 2</t>
  </si>
  <si>
    <t>ОК 3</t>
  </si>
  <si>
    <t>ОК 5</t>
  </si>
  <si>
    <t>ОК 6</t>
  </si>
  <si>
    <t>ОК 7</t>
  </si>
  <si>
    <t>ОК 8</t>
  </si>
  <si>
    <t>ОК 9</t>
  </si>
  <si>
    <t>ОК 10</t>
  </si>
  <si>
    <t>ОК 11</t>
  </si>
  <si>
    <t>ОК 12</t>
  </si>
  <si>
    <t>ОК 13</t>
  </si>
  <si>
    <t>Основи журналістики (вступ до спеціальності, технічні засоби виробництва)</t>
  </si>
  <si>
    <t>ОК 14</t>
  </si>
  <si>
    <t>ОК 15</t>
  </si>
  <si>
    <t>ОК 16</t>
  </si>
  <si>
    <t>ОК 17</t>
  </si>
  <si>
    <t>ОК 18</t>
  </si>
  <si>
    <t>ОК 19</t>
  </si>
  <si>
    <t>ОК 20</t>
  </si>
  <si>
    <t>ВК 2</t>
  </si>
  <si>
    <t>ВК 1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</si>
  <si>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</si>
  <si>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</si>
  <si>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</si>
  <si>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</si>
  <si>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</si>
  <si>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</si>
  <si>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</si>
  <si>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</si>
  <si>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</si>
  <si>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t>ВК 12</t>
  </si>
  <si>
    <t>ВК 13</t>
  </si>
  <si>
    <t>ОК 21</t>
  </si>
  <si>
    <t>ОК 22</t>
  </si>
  <si>
    <t>ОК 23</t>
  </si>
  <si>
    <t>3д</t>
  </si>
  <si>
    <t>4д</t>
  </si>
  <si>
    <t>ОК 24</t>
  </si>
  <si>
    <t>ОК 25</t>
  </si>
  <si>
    <t>ОК 26</t>
  </si>
  <si>
    <t>ОК 27</t>
  </si>
  <si>
    <t>захист</t>
  </si>
  <si>
    <t>Ректор університету</t>
  </si>
  <si>
    <t>_____________Олександр СПІВАКОВСЬКИЙ</t>
  </si>
  <si>
    <t>від "____"_______2020 року №_____</t>
  </si>
  <si>
    <r>
      <t xml:space="preserve">форма навчання </t>
    </r>
    <r>
      <rPr>
        <u val="single"/>
        <sz val="14"/>
        <rFont val="Times New Roman"/>
        <family val="1"/>
      </rPr>
      <t>денна</t>
    </r>
  </si>
  <si>
    <r>
      <t>Термін навчання: 3</t>
    </r>
    <r>
      <rPr>
        <u val="single"/>
        <sz val="14"/>
        <rFont val="Times New Roman"/>
        <family val="1"/>
      </rPr>
      <t xml:space="preserve"> роки 10 місяців</t>
    </r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</si>
  <si>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16</t>
    </r>
  </si>
  <si>
    <r>
      <rPr>
        <b/>
        <sz val="11"/>
        <color indexed="10"/>
        <rFont val="Times New Roman"/>
        <family val="1"/>
      </rPr>
      <t xml:space="preserve">7 </t>
    </r>
    <r>
      <rPr>
        <sz val="11"/>
        <rFont val="Times New Roman"/>
        <family val="1"/>
      </rPr>
      <t xml:space="preserve">                  8</t>
    </r>
  </si>
  <si>
    <t>Ап</t>
  </si>
  <si>
    <t>екзаменаційна сесія (у т.ч. ліквідація академічної заборгованості)</t>
  </si>
  <si>
    <t>Назва компонент</t>
  </si>
  <si>
    <t>НАЗВА КОМПОНЕНТИ</t>
  </si>
  <si>
    <t>Проректор з навчальної та науково-педагогічної роботи ____________________ Наталія ТЮХТЕНКО</t>
  </si>
  <si>
    <r>
      <rPr>
        <b/>
        <sz val="14"/>
        <rFont val="Times New Roman"/>
        <family val="1"/>
      </rPr>
      <t>Освітня кваліфікація</t>
    </r>
    <r>
      <rPr>
        <sz val="14"/>
        <rFont val="Times New Roman"/>
        <family val="1"/>
      </rPr>
      <t xml:space="preserve">: </t>
    </r>
    <r>
      <rPr>
        <u val="single"/>
        <sz val="14"/>
        <rFont val="Times New Roman"/>
        <family val="1"/>
      </rPr>
      <t>бакалавр журналістики</t>
    </r>
  </si>
  <si>
    <r>
      <rPr>
        <b/>
        <sz val="14"/>
        <rFont val="Times New Roman"/>
        <family val="1"/>
      </rPr>
      <t>Професійна кваліфікація</t>
    </r>
    <r>
      <rPr>
        <sz val="14"/>
        <rFont val="Times New Roman"/>
        <family val="1"/>
      </rPr>
      <t xml:space="preserve">: </t>
    </r>
    <r>
      <rPr>
        <u val="single"/>
        <sz val="14"/>
        <rFont val="Times New Roman"/>
        <family val="1"/>
      </rPr>
      <t>журналіст</t>
    </r>
  </si>
  <si>
    <t>Гарант освітньої програми ___________________________________________ Ольга РЕМБЕЦЬКА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</si>
  <si>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</si>
  <si>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Наталія ШИМЧЕНКО</t>
  </si>
  <si>
    <t>Безпека життєдіяльності (безпека життєдіяльності, основи охорони праці та цивільний захист) та екологічна безпека</t>
  </si>
  <si>
    <t xml:space="preserve">Практична філософія </t>
  </si>
  <si>
    <t>2д</t>
  </si>
  <si>
    <t>Академічна доброчесність</t>
  </si>
  <si>
    <t>4д, 6д</t>
  </si>
  <si>
    <t>Дисципліни вільного вибору студента 1</t>
  </si>
  <si>
    <t>Дисципліни вільного вибору студента 2</t>
  </si>
  <si>
    <t>Дисципліни вільного вибору студента 3</t>
  </si>
  <si>
    <t>5д</t>
  </si>
  <si>
    <t>7д</t>
  </si>
  <si>
    <t>6д</t>
  </si>
  <si>
    <t>4д,6д</t>
  </si>
  <si>
    <t>Атестація здобувачів вищої освіти</t>
  </si>
  <si>
    <t>Дисципліни вільного вибору</t>
  </si>
  <si>
    <t>1 семестр</t>
  </si>
  <si>
    <t>2 семестр</t>
  </si>
  <si>
    <t>3 семестр</t>
  </si>
  <si>
    <t>4 семестр</t>
  </si>
  <si>
    <t xml:space="preserve">Дисципліна вільного </t>
  </si>
  <si>
    <t>вибору студента 1:</t>
  </si>
  <si>
    <t>Основи власного бізнесу</t>
  </si>
  <si>
    <t>Соціологія праці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</si>
  <si>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</si>
  <si>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</si>
  <si>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</si>
  <si>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</si>
  <si>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</si>
  <si>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</si>
  <si>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</si>
  <si>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</si>
  <si>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</si>
  <si>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</si>
  <si>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5 семестр</t>
  </si>
  <si>
    <t>6 семестр</t>
  </si>
  <si>
    <t>7 семестр</t>
  </si>
  <si>
    <t>8 семестр</t>
  </si>
  <si>
    <t>вибору студента 2:</t>
  </si>
  <si>
    <t>вибору студента 3:</t>
  </si>
  <si>
    <t xml:space="preserve">за електронним каталогом на </t>
  </si>
  <si>
    <t>віртуальному сайті ХДУ</t>
  </si>
  <si>
    <t>вибору студента 4:</t>
  </si>
  <si>
    <t>вибору студента 5:</t>
  </si>
  <si>
    <t>вибору студента 6:</t>
  </si>
  <si>
    <t>вибору студента 7:</t>
  </si>
  <si>
    <t>вибору студента 8:</t>
  </si>
  <si>
    <t>вибору студента 9:</t>
  </si>
  <si>
    <t>Риторика</t>
  </si>
  <si>
    <t>Іміджелогія</t>
  </si>
  <si>
    <t xml:space="preserve">Теорія і практика рекламної </t>
  </si>
  <si>
    <t>діяльності</t>
  </si>
  <si>
    <t>вибору студента 10:</t>
  </si>
  <si>
    <t>вибору студента 11:</t>
  </si>
  <si>
    <t>Робота журналіста в кадрі</t>
  </si>
  <si>
    <t>редагування</t>
  </si>
  <si>
    <t xml:space="preserve">Основи видавничої справи та </t>
  </si>
  <si>
    <t>вибору студента 12:</t>
  </si>
  <si>
    <t>вибору студента 13:</t>
  </si>
  <si>
    <t>журналіста</t>
  </si>
  <si>
    <t>Дисципліни вільного вибору студента 4</t>
  </si>
  <si>
    <t>Дисципліни вільного вибору студента 5</t>
  </si>
  <si>
    <t>Дисципліни вільного вибору студента 6</t>
  </si>
  <si>
    <t>Дисципліни вільного вибору студента 7</t>
  </si>
  <si>
    <t>Дисципліни вільного вибору студента 8</t>
  </si>
  <si>
    <t>Дисципліни вільного вибору студента 9</t>
  </si>
  <si>
    <t>Дисципліни вільного вибору студента 10</t>
  </si>
  <si>
    <t>Дисципліни вільного вибору студента 11</t>
  </si>
  <si>
    <t>Дисципліни вільного вибору студента 12</t>
  </si>
  <si>
    <t>Дисципліни вільного вибору студента 13</t>
  </si>
  <si>
    <t>Медіаграмотність</t>
  </si>
  <si>
    <t>Правозахисна журналістика</t>
  </si>
  <si>
    <t>Спортивна журналістика</t>
  </si>
  <si>
    <t>Фактчекінг</t>
  </si>
  <si>
    <t>Блогінг</t>
  </si>
  <si>
    <t>Основи професійного мовлення</t>
  </si>
  <si>
    <t>Пресслужби та PR</t>
  </si>
  <si>
    <t>Агенційна журналістика</t>
  </si>
  <si>
    <t>Туристична журналістика</t>
  </si>
  <si>
    <t>Таблоїдна журналістика</t>
  </si>
  <si>
    <t>Політична журналістика</t>
  </si>
  <si>
    <t>Військова журналістика</t>
  </si>
  <si>
    <t>Освітня журналістика</t>
  </si>
  <si>
    <t>Наукова журналістика</t>
  </si>
  <si>
    <t>Мистецька журналістика</t>
  </si>
  <si>
    <t>Кваліфікаційна робота (проєкт)</t>
  </si>
  <si>
    <t>Медіаменеджмент</t>
  </si>
  <si>
    <t>Мовна підготовка: українська мова</t>
  </si>
  <si>
    <t>Нові медіа</t>
  </si>
  <si>
    <t>3д4д 5д6д</t>
  </si>
  <si>
    <t>Медіабезпека</t>
  </si>
  <si>
    <t>Медіавиробництво: промоція</t>
  </si>
  <si>
    <t>Медіавиробництво: контент</t>
  </si>
  <si>
    <t>Медіавиробництво: продукт</t>
  </si>
  <si>
    <t>Професійний самоаналіз та медіакритика</t>
  </si>
  <si>
    <t>Мовна підготовка: редагування, синхронний переклад</t>
  </si>
  <si>
    <t>1д2д  3д</t>
  </si>
  <si>
    <t xml:space="preserve">3д </t>
  </si>
  <si>
    <t>4д5д  6д</t>
  </si>
  <si>
    <t>1д4д  5д6д</t>
  </si>
  <si>
    <t>Підготовка до атестації здобувачів вищої освіти (у т.ч. передипломна практика)</t>
  </si>
  <si>
    <t>Підготовка до атестації (у т.ч. передипломна практика)</t>
  </si>
  <si>
    <t xml:space="preserve">підготовка до атестації </t>
  </si>
  <si>
    <t>(у т.ч. передипломна практика)</t>
  </si>
  <si>
    <t xml:space="preserve">Фундаментальна фахова підготовка з журналістики </t>
  </si>
  <si>
    <t>ОК 4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</si>
</sst>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</numFmts>
  <fonts count="6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4"/>
      <color indexed="9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 Cyr"/>
      <family val="0"/>
    </font>
    <font>
      <b/>
      <sz val="14"/>
      <color indexed="9"/>
      <name val="Times New Roman"/>
      <family val="1"/>
    </font>
    <font>
      <sz val="12"/>
      <color indexed="22"/>
      <name val="Times New Roman"/>
      <family val="1"/>
    </font>
    <font>
      <b/>
      <sz val="14"/>
      <name val="Arial Cyr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54" applyFont="1" applyFill="1" applyAlignment="1">
      <alignment horizontal="left"/>
      <protection/>
    </xf>
    <xf numFmtId="0" fontId="4" fillId="0" borderId="0" xfId="0" applyFont="1" applyFill="1" applyAlignment="1">
      <alignment horizontal="center"/>
    </xf>
    <xf numFmtId="0" fontId="6" fillId="35" borderId="21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8" fillId="35" borderId="21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18" fillId="35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2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/>
    </xf>
    <xf numFmtId="0" fontId="8" fillId="36" borderId="13" xfId="0" applyFont="1" applyFill="1" applyBorder="1" applyAlignment="1">
      <alignment horizontal="center" vertical="center"/>
    </xf>
    <xf numFmtId="2" fontId="8" fillId="36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textRotation="90"/>
    </xf>
    <xf numFmtId="0" fontId="6" fillId="0" borderId="31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16" fontId="6" fillId="34" borderId="11" xfId="0" applyNumberFormat="1" applyFont="1" applyFill="1" applyBorder="1" applyAlignment="1">
      <alignment horizontal="center" vertical="center"/>
    </xf>
    <xf numFmtId="16" fontId="6" fillId="34" borderId="12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horizontal="center" vertical="center" wrapText="1"/>
      <protection/>
    </xf>
    <xf numFmtId="0" fontId="23" fillId="34" borderId="19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35" borderId="13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39" borderId="13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/>
    </xf>
    <xf numFmtId="0" fontId="24" fillId="39" borderId="11" xfId="0" applyFont="1" applyFill="1" applyBorder="1" applyAlignment="1">
      <alignment horizontal="center" vertical="center"/>
    </xf>
    <xf numFmtId="0" fontId="24" fillId="39" borderId="12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213</xdr:row>
      <xdr:rowOff>0</xdr:rowOff>
    </xdr:from>
    <xdr:to>
      <xdr:col>47</xdr:col>
      <xdr:colOff>9525</xdr:colOff>
      <xdr:row>213</xdr:row>
      <xdr:rowOff>0</xdr:rowOff>
    </xdr:to>
    <xdr:sp>
      <xdr:nvSpPr>
        <xdr:cNvPr id="1" name="Line 4"/>
        <xdr:cNvSpPr>
          <a:spLocks/>
        </xdr:cNvSpPr>
      </xdr:nvSpPr>
      <xdr:spPr>
        <a:xfrm>
          <a:off x="12715875" y="562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9525</xdr:colOff>
      <xdr:row>213</xdr:row>
      <xdr:rowOff>0</xdr:rowOff>
    </xdr:from>
    <xdr:to>
      <xdr:col>47</xdr:col>
      <xdr:colOff>9525</xdr:colOff>
      <xdr:row>213</xdr:row>
      <xdr:rowOff>0</xdr:rowOff>
    </xdr:to>
    <xdr:sp>
      <xdr:nvSpPr>
        <xdr:cNvPr id="2" name="Line 19"/>
        <xdr:cNvSpPr>
          <a:spLocks/>
        </xdr:cNvSpPr>
      </xdr:nvSpPr>
      <xdr:spPr>
        <a:xfrm>
          <a:off x="12715875" y="562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9525</xdr:colOff>
      <xdr:row>213</xdr:row>
      <xdr:rowOff>0</xdr:rowOff>
    </xdr:from>
    <xdr:to>
      <xdr:col>47</xdr:col>
      <xdr:colOff>9525</xdr:colOff>
      <xdr:row>213</xdr:row>
      <xdr:rowOff>0</xdr:rowOff>
    </xdr:to>
    <xdr:sp>
      <xdr:nvSpPr>
        <xdr:cNvPr id="3" name="Line 20"/>
        <xdr:cNvSpPr>
          <a:spLocks/>
        </xdr:cNvSpPr>
      </xdr:nvSpPr>
      <xdr:spPr>
        <a:xfrm>
          <a:off x="12715875" y="562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P323"/>
  <sheetViews>
    <sheetView tabSelected="1" view="pageBreakPreview" zoomScale="66" zoomScaleNormal="70" zoomScaleSheetLayoutView="66" workbookViewId="0" topLeftCell="A133">
      <selection activeCell="C71" sqref="C71:M71"/>
    </sheetView>
  </sheetViews>
  <sheetFormatPr defaultColWidth="9.00390625" defaultRowHeight="12.75"/>
  <cols>
    <col min="1" max="1" width="3.875" style="0" customWidth="1"/>
    <col min="2" max="2" width="4.125" style="0" customWidth="1"/>
    <col min="3" max="4" width="3.25390625" style="0" customWidth="1"/>
    <col min="5" max="5" width="3.00390625" style="0" customWidth="1"/>
    <col min="6" max="6" width="3.75390625" style="0" customWidth="1"/>
    <col min="7" max="8" width="3.00390625" style="0" customWidth="1"/>
    <col min="9" max="9" width="3.25390625" style="0" customWidth="1"/>
    <col min="10" max="10" width="3.00390625" style="0" customWidth="1"/>
    <col min="11" max="13" width="3.375" style="0" customWidth="1"/>
    <col min="14" max="15" width="3.75390625" style="0" customWidth="1"/>
    <col min="16" max="16" width="3.625" style="0" customWidth="1"/>
    <col min="17" max="17" width="3.25390625" style="0" customWidth="1"/>
    <col min="18" max="18" width="3.375" style="0" customWidth="1"/>
    <col min="19" max="19" width="5.00390625" style="0" customWidth="1"/>
    <col min="20" max="20" width="3.75390625" style="0" customWidth="1"/>
    <col min="21" max="21" width="3.875" style="0" customWidth="1"/>
    <col min="22" max="22" width="3.25390625" style="0" customWidth="1"/>
    <col min="23" max="23" width="5.00390625" style="0" customWidth="1"/>
    <col min="24" max="24" width="3.75390625" style="0" customWidth="1"/>
    <col min="25" max="25" width="3.25390625" style="0" customWidth="1"/>
    <col min="26" max="30" width="3.375" style="0" customWidth="1"/>
    <col min="31" max="32" width="3.75390625" style="0" customWidth="1"/>
    <col min="33" max="34" width="3.375" style="0" customWidth="1"/>
    <col min="35" max="36" width="3.25390625" style="0" customWidth="1"/>
    <col min="37" max="38" width="3.375" style="0" customWidth="1"/>
    <col min="39" max="39" width="3.875" style="0" customWidth="1"/>
    <col min="40" max="40" width="3.625" style="0" customWidth="1"/>
    <col min="41" max="41" width="3.875" style="0" customWidth="1"/>
    <col min="42" max="42" width="4.25390625" style="0" customWidth="1"/>
    <col min="43" max="43" width="3.875" style="0" customWidth="1"/>
    <col min="44" max="44" width="3.625" style="0" customWidth="1"/>
    <col min="45" max="45" width="3.375" style="0" customWidth="1"/>
    <col min="46" max="46" width="3.25390625" style="0" customWidth="1"/>
    <col min="47" max="47" width="3.375" style="0" customWidth="1"/>
    <col min="48" max="48" width="3.875" style="0" customWidth="1"/>
    <col min="49" max="49" width="3.25390625" style="0" customWidth="1"/>
    <col min="50" max="58" width="7.25390625" style="52" hidden="1" customWidth="1"/>
    <col min="59" max="59" width="9.125" style="0" hidden="1" customWidth="1"/>
    <col min="60" max="60" width="2.625" style="0" hidden="1" customWidth="1"/>
  </cols>
  <sheetData>
    <row r="1" spans="2:58" s="1" customFormat="1" ht="18" customHeight="1">
      <c r="B1" s="2"/>
      <c r="C1" s="2"/>
      <c r="D1" s="2"/>
      <c r="E1" s="2"/>
      <c r="F1" s="2"/>
      <c r="G1" s="2"/>
      <c r="H1" s="2"/>
      <c r="I1" s="2"/>
      <c r="J1" s="2"/>
      <c r="L1" s="2"/>
      <c r="M1" s="2"/>
      <c r="O1" s="2"/>
      <c r="U1" s="32" t="s">
        <v>24</v>
      </c>
      <c r="AD1" s="24"/>
      <c r="AG1" s="24"/>
      <c r="AX1" s="48"/>
      <c r="AY1" s="48"/>
      <c r="AZ1" s="48"/>
      <c r="BA1" s="48"/>
      <c r="BB1" s="48"/>
      <c r="BC1" s="48"/>
      <c r="BD1" s="48"/>
      <c r="BE1" s="48"/>
      <c r="BF1" s="60"/>
    </row>
    <row r="2" spans="2:58" s="1" customFormat="1" ht="18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U2" s="31" t="s">
        <v>2</v>
      </c>
      <c r="AD2" s="24"/>
      <c r="AF2" s="2"/>
      <c r="AX2" s="48"/>
      <c r="AY2" s="48"/>
      <c r="AZ2" s="48"/>
      <c r="BA2" s="48"/>
      <c r="BB2" s="48"/>
      <c r="BC2" s="48"/>
      <c r="BD2" s="48"/>
      <c r="BE2" s="48"/>
      <c r="BF2" s="60"/>
    </row>
    <row r="3" spans="2:58" s="35" customFormat="1" ht="18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M3" s="33"/>
      <c r="N3" s="33"/>
      <c r="O3" s="33"/>
      <c r="AD3" s="53"/>
      <c r="AX3" s="60"/>
      <c r="AY3" s="60"/>
      <c r="AZ3" s="60"/>
      <c r="BA3" s="60"/>
      <c r="BB3" s="60"/>
      <c r="BC3" s="60"/>
      <c r="BD3" s="60"/>
      <c r="BE3" s="60"/>
      <c r="BF3" s="60"/>
    </row>
    <row r="4" s="35" customFormat="1" ht="18" customHeight="1">
      <c r="AF4" s="33" t="s">
        <v>86</v>
      </c>
    </row>
    <row r="5" s="35" customFormat="1" ht="18" customHeight="1">
      <c r="AF5" s="35" t="s">
        <v>161</v>
      </c>
    </row>
    <row r="6" spans="32:45" s="76" customFormat="1" ht="20.25" customHeight="1">
      <c r="AF6" s="38" t="s">
        <v>162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="35" customFormat="1" ht="18" customHeight="1">
      <c r="AF7" s="77" t="s">
        <v>94</v>
      </c>
    </row>
    <row r="8" spans="32:45" s="35" customFormat="1" ht="21.75" customHeight="1">
      <c r="AF8" s="35" t="s">
        <v>163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="35" customFormat="1" ht="18.75">
      <c r="AF9" s="35" t="s">
        <v>23</v>
      </c>
    </row>
    <row r="10" s="35" customFormat="1" ht="18.75"/>
    <row r="11" s="35" customFormat="1" ht="18.75"/>
    <row r="12" s="35" customFormat="1" ht="18" customHeight="1">
      <c r="X12" s="78" t="s">
        <v>67</v>
      </c>
    </row>
    <row r="13" s="35" customFormat="1" ht="9.75" customHeight="1">
      <c r="R13" s="78"/>
    </row>
    <row r="14" spans="2:68" s="35" customFormat="1" ht="26.25" customHeight="1">
      <c r="B14" s="35" t="s">
        <v>109</v>
      </c>
      <c r="R14" s="78"/>
      <c r="AX14" s="60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</row>
    <row r="15" spans="2:68" s="35" customFormat="1" ht="18" customHeight="1">
      <c r="B15" s="33" t="s">
        <v>98</v>
      </c>
      <c r="AX15" s="60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</row>
    <row r="16" spans="2:68" s="35" customFormat="1" ht="19.5" customHeight="1">
      <c r="B16" s="33" t="s">
        <v>116</v>
      </c>
      <c r="AX16" s="60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</row>
    <row r="17" spans="2:68" s="35" customFormat="1" ht="18" customHeight="1">
      <c r="B17" s="33" t="s">
        <v>117</v>
      </c>
      <c r="AX17" s="60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</row>
    <row r="18" spans="2:58" s="35" customFormat="1" ht="19.5" customHeight="1">
      <c r="B18" s="33" t="s">
        <v>164</v>
      </c>
      <c r="AX18" s="60"/>
      <c r="AY18" s="60"/>
      <c r="AZ18" s="60"/>
      <c r="BA18" s="60"/>
      <c r="BB18" s="60"/>
      <c r="BC18" s="60"/>
      <c r="BD18" s="60"/>
      <c r="BE18" s="60"/>
      <c r="BF18" s="60"/>
    </row>
    <row r="19" s="35" customFormat="1" ht="13.5" customHeight="1">
      <c r="R19" s="78"/>
    </row>
    <row r="20" spans="2:32" s="35" customFormat="1" ht="21.75" customHeight="1">
      <c r="B20" s="38" t="s">
        <v>173</v>
      </c>
      <c r="R20" s="78"/>
      <c r="AF20" s="37" t="s">
        <v>165</v>
      </c>
    </row>
    <row r="21" spans="2:18" s="35" customFormat="1" ht="13.5" customHeight="1">
      <c r="B21" s="38"/>
      <c r="R21" s="78"/>
    </row>
    <row r="22" spans="2:32" s="35" customFormat="1" ht="13.5" customHeight="1">
      <c r="B22" s="38" t="s">
        <v>174</v>
      </c>
      <c r="R22" s="78"/>
      <c r="AF22" s="38" t="s">
        <v>26</v>
      </c>
    </row>
    <row r="23" s="35" customFormat="1" ht="13.5" customHeight="1">
      <c r="R23" s="78"/>
    </row>
    <row r="24" spans="2:58" s="1" customFormat="1" ht="19.5" customHeight="1">
      <c r="B24" s="2" t="s">
        <v>25</v>
      </c>
      <c r="AX24" s="48"/>
      <c r="AY24" s="48"/>
      <c r="AZ24" s="48"/>
      <c r="BA24" s="48"/>
      <c r="BB24" s="48"/>
      <c r="BC24" s="48"/>
      <c r="BD24" s="48"/>
      <c r="BE24" s="48"/>
      <c r="BF24" s="60"/>
    </row>
    <row r="25" spans="2:58" s="1" customFormat="1" ht="19.5" customHeight="1">
      <c r="B25" s="2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25:58" s="1" customFormat="1" ht="19.5" customHeight="1">
      <c r="Y26" s="3" t="s">
        <v>90</v>
      </c>
      <c r="AX26" s="48"/>
      <c r="AY26" s="48"/>
      <c r="AZ26" s="48"/>
      <c r="BA26" s="48"/>
      <c r="BB26" s="48"/>
      <c r="BC26" s="48"/>
      <c r="BD26" s="48"/>
      <c r="BE26" s="48"/>
      <c r="BF26" s="48"/>
    </row>
    <row r="27" spans="25:58" s="35" customFormat="1" ht="9" customHeight="1">
      <c r="Y27" s="4"/>
      <c r="AD27" s="53"/>
      <c r="AF27" s="61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4"/>
      <c r="AY27" s="60"/>
      <c r="AZ27" s="60"/>
      <c r="BA27" s="60"/>
      <c r="BB27" s="60"/>
      <c r="BC27" s="60"/>
      <c r="BD27" s="60"/>
      <c r="BE27" s="60"/>
      <c r="BF27" s="60"/>
    </row>
    <row r="28" spans="1:53" s="6" customFormat="1" ht="11.25" customHeight="1">
      <c r="A28" s="162" t="s">
        <v>38</v>
      </c>
      <c r="B28" s="157" t="s">
        <v>5</v>
      </c>
      <c r="C28" s="158"/>
      <c r="D28" s="158"/>
      <c r="E28" s="158"/>
      <c r="F28" s="159"/>
      <c r="G28" s="157" t="s">
        <v>6</v>
      </c>
      <c r="H28" s="158"/>
      <c r="I28" s="158"/>
      <c r="J28" s="159"/>
      <c r="K28" s="157" t="s">
        <v>7</v>
      </c>
      <c r="L28" s="158"/>
      <c r="M28" s="158"/>
      <c r="N28" s="159"/>
      <c r="O28" s="157" t="s">
        <v>8</v>
      </c>
      <c r="P28" s="158"/>
      <c r="Q28" s="158"/>
      <c r="R28" s="158"/>
      <c r="S28" s="159"/>
      <c r="T28" s="157" t="s">
        <v>9</v>
      </c>
      <c r="U28" s="158"/>
      <c r="V28" s="158"/>
      <c r="W28" s="166"/>
      <c r="X28" s="158" t="s">
        <v>10</v>
      </c>
      <c r="Y28" s="158"/>
      <c r="Z28" s="158"/>
      <c r="AA28" s="159"/>
      <c r="AB28" s="157" t="s">
        <v>11</v>
      </c>
      <c r="AC28" s="158"/>
      <c r="AD28" s="158"/>
      <c r="AE28" s="158"/>
      <c r="AF28" s="159"/>
      <c r="AG28" s="157" t="s">
        <v>12</v>
      </c>
      <c r="AH28" s="158"/>
      <c r="AI28" s="158"/>
      <c r="AJ28" s="159"/>
      <c r="AK28" s="157" t="s">
        <v>13</v>
      </c>
      <c r="AL28" s="158"/>
      <c r="AM28" s="158"/>
      <c r="AN28" s="159"/>
      <c r="AO28" s="157" t="s">
        <v>14</v>
      </c>
      <c r="AP28" s="158"/>
      <c r="AQ28" s="158"/>
      <c r="AR28" s="158"/>
      <c r="AS28" s="159"/>
      <c r="AT28" s="157" t="s">
        <v>15</v>
      </c>
      <c r="AU28" s="158"/>
      <c r="AV28" s="158"/>
      <c r="AW28" s="159"/>
      <c r="AX28" s="30"/>
      <c r="AY28" s="30"/>
      <c r="AZ28" s="30"/>
      <c r="BA28" s="30"/>
    </row>
    <row r="29" spans="1:53" s="6" customFormat="1" ht="15">
      <c r="A29" s="163"/>
      <c r="B29" s="39">
        <v>1</v>
      </c>
      <c r="C29" s="39">
        <v>2</v>
      </c>
      <c r="D29" s="39">
        <v>3</v>
      </c>
      <c r="E29" s="39">
        <v>4</v>
      </c>
      <c r="F29" s="39">
        <v>5</v>
      </c>
      <c r="G29" s="39">
        <v>6</v>
      </c>
      <c r="H29" s="39">
        <v>7</v>
      </c>
      <c r="I29" s="40">
        <v>8</v>
      </c>
      <c r="J29" s="41">
        <v>9</v>
      </c>
      <c r="K29" s="39">
        <v>10</v>
      </c>
      <c r="L29" s="39">
        <v>11</v>
      </c>
      <c r="M29" s="39">
        <v>12</v>
      </c>
      <c r="N29" s="39">
        <v>13</v>
      </c>
      <c r="O29" s="39">
        <v>14</v>
      </c>
      <c r="P29" s="39">
        <v>15</v>
      </c>
      <c r="Q29" s="39">
        <v>16</v>
      </c>
      <c r="R29" s="39">
        <v>17</v>
      </c>
      <c r="S29" s="39">
        <v>18</v>
      </c>
      <c r="T29" s="39">
        <v>19</v>
      </c>
      <c r="U29" s="39">
        <v>20</v>
      </c>
      <c r="V29" s="39">
        <v>21</v>
      </c>
      <c r="W29" s="40">
        <v>22</v>
      </c>
      <c r="X29" s="41">
        <v>23</v>
      </c>
      <c r="Y29" s="39">
        <v>24</v>
      </c>
      <c r="Z29" s="39">
        <v>25</v>
      </c>
      <c r="AA29" s="39">
        <v>26</v>
      </c>
      <c r="AB29" s="39">
        <v>27</v>
      </c>
      <c r="AC29" s="39">
        <v>28</v>
      </c>
      <c r="AD29" s="39">
        <v>29</v>
      </c>
      <c r="AE29" s="40">
        <v>30</v>
      </c>
      <c r="AF29" s="41">
        <v>31</v>
      </c>
      <c r="AG29" s="39">
        <v>32</v>
      </c>
      <c r="AH29" s="39">
        <v>33</v>
      </c>
      <c r="AI29" s="39">
        <v>34</v>
      </c>
      <c r="AJ29" s="39">
        <v>35</v>
      </c>
      <c r="AK29" s="39">
        <v>36</v>
      </c>
      <c r="AL29" s="39">
        <v>37</v>
      </c>
      <c r="AM29" s="39">
        <v>38</v>
      </c>
      <c r="AN29" s="39">
        <v>39</v>
      </c>
      <c r="AO29" s="39">
        <v>40</v>
      </c>
      <c r="AP29" s="39">
        <v>41</v>
      </c>
      <c r="AQ29" s="39">
        <v>42</v>
      </c>
      <c r="AR29" s="39">
        <v>43</v>
      </c>
      <c r="AS29" s="39">
        <v>44</v>
      </c>
      <c r="AT29" s="39">
        <v>45</v>
      </c>
      <c r="AU29" s="39">
        <v>46</v>
      </c>
      <c r="AV29" s="39">
        <v>47</v>
      </c>
      <c r="AW29" s="39">
        <v>48</v>
      </c>
      <c r="AX29" s="30"/>
      <c r="AY29" s="30"/>
      <c r="AZ29" s="30"/>
      <c r="BA29" s="30"/>
    </row>
    <row r="30" spans="1:53" s="6" customFormat="1" ht="15">
      <c r="A30" s="163"/>
      <c r="B30" s="79">
        <v>31</v>
      </c>
      <c r="C30" s="79">
        <v>7</v>
      </c>
      <c r="D30" s="79">
        <v>14</v>
      </c>
      <c r="E30" s="79">
        <v>21</v>
      </c>
      <c r="F30" s="79">
        <v>28</v>
      </c>
      <c r="G30" s="79">
        <v>5</v>
      </c>
      <c r="H30" s="79">
        <v>12</v>
      </c>
      <c r="I30" s="80">
        <v>19</v>
      </c>
      <c r="J30" s="81">
        <v>26</v>
      </c>
      <c r="K30" s="79">
        <v>2</v>
      </c>
      <c r="L30" s="79">
        <v>9</v>
      </c>
      <c r="M30" s="79">
        <v>16</v>
      </c>
      <c r="N30" s="79">
        <v>23</v>
      </c>
      <c r="O30" s="79">
        <v>30</v>
      </c>
      <c r="P30" s="79">
        <v>7</v>
      </c>
      <c r="Q30" s="79">
        <v>14</v>
      </c>
      <c r="R30" s="79">
        <v>21</v>
      </c>
      <c r="S30" s="79">
        <v>28</v>
      </c>
      <c r="T30" s="79">
        <v>4</v>
      </c>
      <c r="U30" s="79">
        <v>11</v>
      </c>
      <c r="V30" s="79">
        <v>18</v>
      </c>
      <c r="W30" s="80">
        <v>25</v>
      </c>
      <c r="X30" s="81">
        <v>1</v>
      </c>
      <c r="Y30" s="79">
        <v>8</v>
      </c>
      <c r="Z30" s="79">
        <v>15</v>
      </c>
      <c r="AA30" s="79">
        <v>22</v>
      </c>
      <c r="AB30" s="79">
        <v>1</v>
      </c>
      <c r="AC30" s="82">
        <v>8</v>
      </c>
      <c r="AD30" s="79">
        <v>15</v>
      </c>
      <c r="AE30" s="80">
        <v>22</v>
      </c>
      <c r="AF30" s="81">
        <v>29</v>
      </c>
      <c r="AG30" s="79">
        <v>5</v>
      </c>
      <c r="AH30" s="79">
        <v>12</v>
      </c>
      <c r="AI30" s="79">
        <v>19</v>
      </c>
      <c r="AJ30" s="79">
        <v>26</v>
      </c>
      <c r="AK30" s="82">
        <v>3</v>
      </c>
      <c r="AL30" s="82">
        <v>10</v>
      </c>
      <c r="AM30" s="79">
        <v>17</v>
      </c>
      <c r="AN30" s="79">
        <v>24</v>
      </c>
      <c r="AO30" s="79">
        <v>31</v>
      </c>
      <c r="AP30" s="79">
        <v>7</v>
      </c>
      <c r="AQ30" s="79">
        <v>14</v>
      </c>
      <c r="AR30" s="82">
        <v>21</v>
      </c>
      <c r="AS30" s="82">
        <v>28</v>
      </c>
      <c r="AT30" s="79">
        <v>5</v>
      </c>
      <c r="AU30" s="79">
        <v>12</v>
      </c>
      <c r="AV30" s="79">
        <v>19</v>
      </c>
      <c r="AW30" s="79">
        <v>26</v>
      </c>
      <c r="AX30" s="7"/>
      <c r="AY30" s="30"/>
      <c r="AZ30" s="30"/>
      <c r="BA30" s="30"/>
    </row>
    <row r="31" spans="1:53" s="6" customFormat="1" ht="31.5" customHeight="1">
      <c r="A31" s="42"/>
      <c r="B31" s="83">
        <v>4</v>
      </c>
      <c r="C31" s="83">
        <v>11</v>
      </c>
      <c r="D31" s="83">
        <v>18</v>
      </c>
      <c r="E31" s="83">
        <v>25</v>
      </c>
      <c r="F31" s="83">
        <v>2</v>
      </c>
      <c r="G31" s="83">
        <v>9</v>
      </c>
      <c r="H31" s="83" t="s">
        <v>166</v>
      </c>
      <c r="I31" s="84">
        <v>23</v>
      </c>
      <c r="J31" s="85">
        <v>30</v>
      </c>
      <c r="K31" s="83">
        <v>6</v>
      </c>
      <c r="L31" s="83">
        <v>13</v>
      </c>
      <c r="M31" s="83">
        <v>20</v>
      </c>
      <c r="N31" s="83">
        <v>27</v>
      </c>
      <c r="O31" s="83">
        <v>4</v>
      </c>
      <c r="P31" s="83">
        <v>11</v>
      </c>
      <c r="Q31" s="83">
        <v>18</v>
      </c>
      <c r="R31" s="86">
        <v>25</v>
      </c>
      <c r="S31" s="86">
        <v>1</v>
      </c>
      <c r="T31" s="83" t="s">
        <v>167</v>
      </c>
      <c r="U31" s="83">
        <v>15</v>
      </c>
      <c r="V31" s="83">
        <v>22</v>
      </c>
      <c r="W31" s="84">
        <v>29</v>
      </c>
      <c r="X31" s="85">
        <v>5</v>
      </c>
      <c r="Y31" s="83">
        <v>12</v>
      </c>
      <c r="Z31" s="83">
        <v>19</v>
      </c>
      <c r="AA31" s="83">
        <v>26</v>
      </c>
      <c r="AB31" s="83">
        <v>5</v>
      </c>
      <c r="AC31" s="83">
        <v>12</v>
      </c>
      <c r="AD31" s="83">
        <v>19</v>
      </c>
      <c r="AE31" s="84">
        <v>26</v>
      </c>
      <c r="AF31" s="85">
        <v>2</v>
      </c>
      <c r="AG31" s="83">
        <v>9</v>
      </c>
      <c r="AH31" s="83">
        <v>16</v>
      </c>
      <c r="AI31" s="83">
        <v>23</v>
      </c>
      <c r="AJ31" s="83">
        <v>30</v>
      </c>
      <c r="AK31" s="83">
        <v>7</v>
      </c>
      <c r="AL31" s="83">
        <v>14</v>
      </c>
      <c r="AM31" s="83">
        <v>21</v>
      </c>
      <c r="AN31" s="83">
        <v>28</v>
      </c>
      <c r="AO31" s="83">
        <v>4</v>
      </c>
      <c r="AP31" s="83">
        <v>11</v>
      </c>
      <c r="AQ31" s="83">
        <v>18</v>
      </c>
      <c r="AR31" s="83">
        <v>25</v>
      </c>
      <c r="AS31" s="83">
        <v>2</v>
      </c>
      <c r="AT31" s="83">
        <v>9</v>
      </c>
      <c r="AU31" s="83">
        <v>16</v>
      </c>
      <c r="AV31" s="83">
        <v>23</v>
      </c>
      <c r="AW31" s="83">
        <v>30</v>
      </c>
      <c r="AX31" s="30"/>
      <c r="AY31" s="30"/>
      <c r="AZ31" s="30"/>
      <c r="BA31" s="30"/>
    </row>
    <row r="32" spans="1:58" ht="15" customHeight="1">
      <c r="A32" s="42"/>
      <c r="B32" s="43" t="s">
        <v>22</v>
      </c>
      <c r="C32" s="43" t="s">
        <v>81</v>
      </c>
      <c r="D32" s="43" t="s">
        <v>22</v>
      </c>
      <c r="E32" s="43" t="s">
        <v>81</v>
      </c>
      <c r="F32" s="43" t="s">
        <v>22</v>
      </c>
      <c r="G32" s="43" t="s">
        <v>81</v>
      </c>
      <c r="H32" s="43" t="s">
        <v>22</v>
      </c>
      <c r="I32" s="43" t="s">
        <v>81</v>
      </c>
      <c r="J32" s="43" t="s">
        <v>22</v>
      </c>
      <c r="K32" s="43" t="s">
        <v>81</v>
      </c>
      <c r="L32" s="43" t="s">
        <v>22</v>
      </c>
      <c r="M32" s="43" t="s">
        <v>81</v>
      </c>
      <c r="N32" s="43" t="s">
        <v>22</v>
      </c>
      <c r="O32" s="43" t="s">
        <v>81</v>
      </c>
      <c r="P32" s="43" t="s">
        <v>22</v>
      </c>
      <c r="Q32" s="43" t="s">
        <v>81</v>
      </c>
      <c r="R32" s="43" t="s">
        <v>22</v>
      </c>
      <c r="S32" s="43" t="s">
        <v>81</v>
      </c>
      <c r="T32" s="43" t="s">
        <v>22</v>
      </c>
      <c r="U32" s="43" t="s">
        <v>81</v>
      </c>
      <c r="V32" s="43" t="s">
        <v>22</v>
      </c>
      <c r="W32" s="44" t="s">
        <v>81</v>
      </c>
      <c r="X32" s="45" t="s">
        <v>22</v>
      </c>
      <c r="Y32" s="43" t="s">
        <v>81</v>
      </c>
      <c r="Z32" s="43" t="s">
        <v>22</v>
      </c>
      <c r="AA32" s="43" t="s">
        <v>81</v>
      </c>
      <c r="AB32" s="43" t="s">
        <v>22</v>
      </c>
      <c r="AC32" s="43" t="s">
        <v>81</v>
      </c>
      <c r="AD32" s="43" t="s">
        <v>22</v>
      </c>
      <c r="AE32" s="43" t="s">
        <v>81</v>
      </c>
      <c r="AF32" s="43" t="s">
        <v>22</v>
      </c>
      <c r="AG32" s="43" t="s">
        <v>81</v>
      </c>
      <c r="AH32" s="43" t="s">
        <v>22</v>
      </c>
      <c r="AI32" s="43" t="s">
        <v>81</v>
      </c>
      <c r="AJ32" s="43" t="s">
        <v>22</v>
      </c>
      <c r="AK32" s="43" t="s">
        <v>81</v>
      </c>
      <c r="AL32" s="43" t="s">
        <v>22</v>
      </c>
      <c r="AM32" s="43" t="s">
        <v>81</v>
      </c>
      <c r="AN32" s="43" t="s">
        <v>22</v>
      </c>
      <c r="AO32" s="43" t="s">
        <v>81</v>
      </c>
      <c r="AP32" s="43" t="s">
        <v>22</v>
      </c>
      <c r="AQ32" s="43" t="s">
        <v>81</v>
      </c>
      <c r="AR32" s="43" t="s">
        <v>22</v>
      </c>
      <c r="AS32" s="43" t="s">
        <v>81</v>
      </c>
      <c r="AT32" s="43" t="s">
        <v>22</v>
      </c>
      <c r="AU32" s="43" t="s">
        <v>81</v>
      </c>
      <c r="AV32" s="43" t="s">
        <v>22</v>
      </c>
      <c r="AW32" s="43" t="s">
        <v>81</v>
      </c>
      <c r="AX32" s="34"/>
      <c r="AY32" s="34"/>
      <c r="AZ32" s="34"/>
      <c r="BA32" s="34"/>
      <c r="BB32"/>
      <c r="BC32"/>
      <c r="BD32"/>
      <c r="BE32"/>
      <c r="BF32"/>
    </row>
    <row r="33" spans="1:49" s="63" customFormat="1" ht="15" customHeight="1">
      <c r="A33" s="171" t="s">
        <v>3</v>
      </c>
      <c r="B33" s="160"/>
      <c r="C33" s="160"/>
      <c r="D33" s="160"/>
      <c r="E33" s="160">
        <v>16</v>
      </c>
      <c r="F33" s="160"/>
      <c r="G33" s="160"/>
      <c r="H33" s="160"/>
      <c r="I33" s="167"/>
      <c r="J33" s="164"/>
      <c r="K33" s="160"/>
      <c r="L33" s="160"/>
      <c r="M33" s="160"/>
      <c r="N33" s="160"/>
      <c r="O33" s="160"/>
      <c r="P33" s="160"/>
      <c r="Q33" s="160"/>
      <c r="R33" s="160" t="s">
        <v>21</v>
      </c>
      <c r="S33" s="160" t="s">
        <v>21</v>
      </c>
      <c r="T33" s="160" t="s">
        <v>28</v>
      </c>
      <c r="U33" s="160" t="s">
        <v>28</v>
      </c>
      <c r="V33" s="160" t="s">
        <v>28</v>
      </c>
      <c r="W33" s="160" t="s">
        <v>21</v>
      </c>
      <c r="X33" s="169"/>
      <c r="Y33" s="160"/>
      <c r="Z33" s="160"/>
      <c r="AA33" s="160"/>
      <c r="AB33" s="160">
        <v>18</v>
      </c>
      <c r="AC33" s="160"/>
      <c r="AD33" s="160"/>
      <c r="AE33" s="167"/>
      <c r="AF33" s="164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 t="s">
        <v>21</v>
      </c>
      <c r="AQ33" s="160" t="s">
        <v>21</v>
      </c>
      <c r="AR33" s="160" t="s">
        <v>21</v>
      </c>
      <c r="AS33" s="160" t="s">
        <v>28</v>
      </c>
      <c r="AT33" s="160" t="s">
        <v>28</v>
      </c>
      <c r="AU33" s="160" t="s">
        <v>28</v>
      </c>
      <c r="AV33" s="160" t="s">
        <v>28</v>
      </c>
      <c r="AW33" s="160" t="s">
        <v>28</v>
      </c>
    </row>
    <row r="34" spans="1:49" s="63" customFormat="1" ht="15" customHeight="1">
      <c r="A34" s="172"/>
      <c r="B34" s="161"/>
      <c r="C34" s="161"/>
      <c r="D34" s="161"/>
      <c r="E34" s="161"/>
      <c r="F34" s="161"/>
      <c r="G34" s="161"/>
      <c r="H34" s="161"/>
      <c r="I34" s="168"/>
      <c r="J34" s="165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70"/>
      <c r="Y34" s="161"/>
      <c r="Z34" s="161"/>
      <c r="AA34" s="161"/>
      <c r="AB34" s="161"/>
      <c r="AC34" s="161"/>
      <c r="AD34" s="161"/>
      <c r="AE34" s="168"/>
      <c r="AF34" s="165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</row>
    <row r="35" spans="1:49" s="63" customFormat="1" ht="15" customHeight="1">
      <c r="A35" s="171" t="s">
        <v>107</v>
      </c>
      <c r="B35" s="160"/>
      <c r="C35" s="160"/>
      <c r="D35" s="160"/>
      <c r="E35" s="160">
        <v>16</v>
      </c>
      <c r="F35" s="160"/>
      <c r="G35" s="160"/>
      <c r="H35" s="160"/>
      <c r="I35" s="167"/>
      <c r="J35" s="164"/>
      <c r="K35" s="160"/>
      <c r="L35" s="160"/>
      <c r="M35" s="160"/>
      <c r="N35" s="160"/>
      <c r="O35" s="160"/>
      <c r="P35" s="160"/>
      <c r="Q35" s="160"/>
      <c r="R35" s="160" t="s">
        <v>21</v>
      </c>
      <c r="S35" s="160" t="s">
        <v>21</v>
      </c>
      <c r="T35" s="160" t="s">
        <v>28</v>
      </c>
      <c r="U35" s="160" t="s">
        <v>28</v>
      </c>
      <c r="V35" s="160" t="s">
        <v>28</v>
      </c>
      <c r="W35" s="160" t="s">
        <v>21</v>
      </c>
      <c r="X35" s="169"/>
      <c r="Y35" s="160"/>
      <c r="Z35" s="160"/>
      <c r="AA35" s="160"/>
      <c r="AB35" s="160">
        <v>16</v>
      </c>
      <c r="AC35" s="160"/>
      <c r="AD35" s="160"/>
      <c r="AE35" s="167"/>
      <c r="AF35" s="173"/>
      <c r="AG35" s="160"/>
      <c r="AH35" s="160"/>
      <c r="AI35" s="160"/>
      <c r="AJ35" s="160"/>
      <c r="AK35" s="160"/>
      <c r="AL35" s="160"/>
      <c r="AM35" s="160"/>
      <c r="AN35" s="160" t="s">
        <v>29</v>
      </c>
      <c r="AO35" s="160" t="s">
        <v>29</v>
      </c>
      <c r="AP35" s="160" t="s">
        <v>21</v>
      </c>
      <c r="AQ35" s="160" t="s">
        <v>21</v>
      </c>
      <c r="AR35" s="160" t="s">
        <v>21</v>
      </c>
      <c r="AS35" s="160" t="s">
        <v>28</v>
      </c>
      <c r="AT35" s="160" t="s">
        <v>28</v>
      </c>
      <c r="AU35" s="160" t="s">
        <v>28</v>
      </c>
      <c r="AV35" s="160" t="s">
        <v>28</v>
      </c>
      <c r="AW35" s="160" t="s">
        <v>28</v>
      </c>
    </row>
    <row r="36" spans="1:49" s="63" customFormat="1" ht="15" customHeight="1">
      <c r="A36" s="172"/>
      <c r="B36" s="161"/>
      <c r="C36" s="161"/>
      <c r="D36" s="161"/>
      <c r="E36" s="161"/>
      <c r="F36" s="161"/>
      <c r="G36" s="161"/>
      <c r="H36" s="161"/>
      <c r="I36" s="168"/>
      <c r="J36" s="165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70"/>
      <c r="Y36" s="161"/>
      <c r="Z36" s="161"/>
      <c r="AA36" s="161"/>
      <c r="AB36" s="161"/>
      <c r="AC36" s="161"/>
      <c r="AD36" s="161"/>
      <c r="AE36" s="168"/>
      <c r="AF36" s="174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</row>
    <row r="37" spans="1:49" s="63" customFormat="1" ht="15" customHeight="1">
      <c r="A37" s="171" t="s">
        <v>108</v>
      </c>
      <c r="B37" s="160"/>
      <c r="C37" s="160"/>
      <c r="D37" s="160"/>
      <c r="E37" s="160">
        <v>16</v>
      </c>
      <c r="F37" s="160"/>
      <c r="G37" s="160"/>
      <c r="H37" s="160"/>
      <c r="I37" s="167"/>
      <c r="J37" s="164"/>
      <c r="K37" s="160"/>
      <c r="L37" s="160"/>
      <c r="M37" s="160"/>
      <c r="N37" s="160"/>
      <c r="O37" s="160"/>
      <c r="P37" s="160"/>
      <c r="Q37" s="160"/>
      <c r="R37" s="160" t="s">
        <v>21</v>
      </c>
      <c r="S37" s="160" t="s">
        <v>21</v>
      </c>
      <c r="T37" s="160" t="s">
        <v>28</v>
      </c>
      <c r="U37" s="160" t="s">
        <v>28</v>
      </c>
      <c r="V37" s="160" t="s">
        <v>28</v>
      </c>
      <c r="W37" s="160" t="s">
        <v>21</v>
      </c>
      <c r="X37" s="169"/>
      <c r="Y37" s="160"/>
      <c r="Z37" s="160"/>
      <c r="AA37" s="160"/>
      <c r="AB37" s="160">
        <v>16</v>
      </c>
      <c r="AC37" s="160"/>
      <c r="AD37" s="160"/>
      <c r="AE37" s="167"/>
      <c r="AF37" s="173"/>
      <c r="AG37" s="160"/>
      <c r="AH37" s="160"/>
      <c r="AI37" s="160"/>
      <c r="AJ37" s="160"/>
      <c r="AK37" s="160"/>
      <c r="AL37" s="160"/>
      <c r="AM37" s="160"/>
      <c r="AN37" s="160" t="s">
        <v>29</v>
      </c>
      <c r="AO37" s="160" t="s">
        <v>29</v>
      </c>
      <c r="AP37" s="160" t="s">
        <v>21</v>
      </c>
      <c r="AQ37" s="160" t="s">
        <v>21</v>
      </c>
      <c r="AR37" s="160" t="s">
        <v>21</v>
      </c>
      <c r="AS37" s="160" t="s">
        <v>28</v>
      </c>
      <c r="AT37" s="160" t="s">
        <v>28</v>
      </c>
      <c r="AU37" s="160" t="s">
        <v>28</v>
      </c>
      <c r="AV37" s="160" t="s">
        <v>28</v>
      </c>
      <c r="AW37" s="160" t="s">
        <v>28</v>
      </c>
    </row>
    <row r="38" spans="1:49" s="63" customFormat="1" ht="15" customHeight="1">
      <c r="A38" s="172"/>
      <c r="B38" s="161"/>
      <c r="C38" s="161"/>
      <c r="D38" s="161"/>
      <c r="E38" s="161"/>
      <c r="F38" s="161"/>
      <c r="G38" s="161"/>
      <c r="H38" s="161"/>
      <c r="I38" s="168"/>
      <c r="J38" s="165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70"/>
      <c r="Y38" s="161"/>
      <c r="Z38" s="161"/>
      <c r="AA38" s="161"/>
      <c r="AB38" s="161"/>
      <c r="AC38" s="161"/>
      <c r="AD38" s="161"/>
      <c r="AE38" s="168"/>
      <c r="AF38" s="174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</row>
    <row r="39" spans="1:49" s="63" customFormat="1" ht="24" customHeight="1">
      <c r="A39" s="171" t="s">
        <v>4</v>
      </c>
      <c r="B39" s="160"/>
      <c r="C39" s="160"/>
      <c r="D39" s="160"/>
      <c r="E39" s="160">
        <v>16</v>
      </c>
      <c r="F39" s="160"/>
      <c r="G39" s="160"/>
      <c r="H39" s="160"/>
      <c r="I39" s="167"/>
      <c r="J39" s="164" t="s">
        <v>1</v>
      </c>
      <c r="K39" s="160"/>
      <c r="L39" s="160"/>
      <c r="M39" s="160"/>
      <c r="N39" s="160"/>
      <c r="O39" s="160"/>
      <c r="P39" s="160"/>
      <c r="Q39" s="160"/>
      <c r="R39" s="160" t="s">
        <v>21</v>
      </c>
      <c r="S39" s="160" t="s">
        <v>21</v>
      </c>
      <c r="T39" s="160" t="s">
        <v>28</v>
      </c>
      <c r="U39" s="160" t="s">
        <v>28</v>
      </c>
      <c r="V39" s="160" t="s">
        <v>28</v>
      </c>
      <c r="W39" s="160" t="s">
        <v>21</v>
      </c>
      <c r="X39" s="169"/>
      <c r="Y39" s="160"/>
      <c r="Z39" s="160"/>
      <c r="AA39" s="160"/>
      <c r="AB39" s="160">
        <v>8</v>
      </c>
      <c r="AC39" s="160"/>
      <c r="AD39" s="160"/>
      <c r="AE39" s="167"/>
      <c r="AF39" s="160" t="s">
        <v>21</v>
      </c>
      <c r="AG39" s="160" t="s">
        <v>27</v>
      </c>
      <c r="AH39" s="160" t="s">
        <v>27</v>
      </c>
      <c r="AI39" s="160" t="s">
        <v>27</v>
      </c>
      <c r="AJ39" s="160" t="s">
        <v>27</v>
      </c>
      <c r="AK39" s="160" t="s">
        <v>27</v>
      </c>
      <c r="AL39" s="160" t="s">
        <v>27</v>
      </c>
      <c r="AM39" s="160" t="s">
        <v>168</v>
      </c>
      <c r="AN39" s="160" t="s">
        <v>168</v>
      </c>
      <c r="AO39" s="160" t="s">
        <v>168</v>
      </c>
      <c r="AP39" s="160" t="s">
        <v>22</v>
      </c>
      <c r="AQ39" s="160" t="s">
        <v>22</v>
      </c>
      <c r="AR39" s="160" t="s">
        <v>22</v>
      </c>
      <c r="AS39" s="160"/>
      <c r="AT39" s="160"/>
      <c r="AU39" s="160"/>
      <c r="AV39" s="160"/>
      <c r="AW39" s="160"/>
    </row>
    <row r="40" spans="1:49" s="63" customFormat="1" ht="24.75" customHeight="1">
      <c r="A40" s="172"/>
      <c r="B40" s="161"/>
      <c r="C40" s="161"/>
      <c r="D40" s="161"/>
      <c r="E40" s="161"/>
      <c r="F40" s="161"/>
      <c r="G40" s="161"/>
      <c r="H40" s="161"/>
      <c r="I40" s="168"/>
      <c r="J40" s="165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70"/>
      <c r="Y40" s="161"/>
      <c r="Z40" s="161"/>
      <c r="AA40" s="161"/>
      <c r="AB40" s="161"/>
      <c r="AC40" s="161"/>
      <c r="AD40" s="161"/>
      <c r="AE40" s="168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</row>
    <row r="41" spans="25:50" s="35" customFormat="1" ht="14.25" customHeight="1">
      <c r="Y41" s="4"/>
      <c r="AD41" s="53"/>
      <c r="AF41" s="61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</row>
    <row r="42" spans="1:49" s="29" customFormat="1" ht="15">
      <c r="A42" s="29" t="s">
        <v>30</v>
      </c>
      <c r="C42" s="87"/>
      <c r="D42" s="27"/>
      <c r="E42" s="27"/>
      <c r="F42" s="88"/>
      <c r="G42" s="87" t="s">
        <v>31</v>
      </c>
      <c r="I42" s="27"/>
      <c r="J42" s="27"/>
      <c r="K42" s="27"/>
      <c r="L42" s="27"/>
      <c r="M42" s="27"/>
      <c r="N42" s="27" t="s">
        <v>21</v>
      </c>
      <c r="O42" s="26" t="s">
        <v>169</v>
      </c>
      <c r="Q42" s="27"/>
      <c r="R42" s="90"/>
      <c r="S42" s="90"/>
      <c r="T42" s="27"/>
      <c r="U42" s="26"/>
      <c r="Y42" s="27"/>
      <c r="Z42" s="27"/>
      <c r="AA42" s="27"/>
      <c r="AB42" s="27"/>
      <c r="AC42" s="27"/>
      <c r="AD42" s="27"/>
      <c r="AE42" s="27"/>
      <c r="AF42" s="27"/>
      <c r="AG42" s="25"/>
      <c r="AH42" s="25" t="s">
        <v>28</v>
      </c>
      <c r="AI42" s="26" t="s">
        <v>32</v>
      </c>
      <c r="AJ42" s="27"/>
      <c r="AK42" s="27"/>
      <c r="AL42" s="25"/>
      <c r="AM42" s="25"/>
      <c r="AN42" s="27"/>
      <c r="AU42" s="27"/>
      <c r="AV42" s="27"/>
      <c r="AW42" s="27"/>
    </row>
    <row r="43" spans="1:49" s="29" customFormat="1" ht="33" customHeight="1">
      <c r="A43" s="25"/>
      <c r="B43" s="27"/>
      <c r="C43" s="27"/>
      <c r="D43" s="27"/>
      <c r="E43" s="27"/>
      <c r="F43" s="27" t="s">
        <v>22</v>
      </c>
      <c r="G43" s="271" t="s">
        <v>85</v>
      </c>
      <c r="H43" s="271"/>
      <c r="I43" s="271"/>
      <c r="J43" s="271"/>
      <c r="K43" s="271"/>
      <c r="L43" s="271"/>
      <c r="M43" s="271"/>
      <c r="N43" s="25" t="s">
        <v>20</v>
      </c>
      <c r="O43" s="26" t="s">
        <v>33</v>
      </c>
      <c r="P43" s="27"/>
      <c r="Q43" s="27"/>
      <c r="R43" s="27" t="s">
        <v>27</v>
      </c>
      <c r="S43" s="26" t="s">
        <v>34</v>
      </c>
      <c r="T43" s="27"/>
      <c r="U43" s="27"/>
      <c r="V43" s="27"/>
      <c r="W43" s="27"/>
      <c r="X43" s="27"/>
      <c r="Y43" s="27"/>
      <c r="Z43" s="25" t="s">
        <v>29</v>
      </c>
      <c r="AA43" s="26" t="s">
        <v>35</v>
      </c>
      <c r="AB43" s="27"/>
      <c r="AC43" s="27"/>
      <c r="AD43" s="25"/>
      <c r="AE43" s="27"/>
      <c r="AF43" s="27"/>
      <c r="AG43" s="27"/>
      <c r="AH43" s="27" t="s">
        <v>168</v>
      </c>
      <c r="AI43" s="271" t="s">
        <v>278</v>
      </c>
      <c r="AJ43" s="271"/>
      <c r="AK43" s="271"/>
      <c r="AL43" s="271"/>
      <c r="AM43" s="271"/>
      <c r="AN43" s="144" t="s">
        <v>279</v>
      </c>
      <c r="AO43" s="144"/>
      <c r="AP43" s="144"/>
      <c r="AQ43" s="144"/>
      <c r="AR43" s="144"/>
      <c r="AS43" s="144"/>
      <c r="AT43" s="144"/>
      <c r="AU43" s="27"/>
      <c r="AV43" s="27"/>
      <c r="AW43" s="27"/>
    </row>
    <row r="44" spans="1:58" s="10" customFormat="1" ht="15">
      <c r="A44" s="13"/>
      <c r="B44" s="15"/>
      <c r="C44" s="15"/>
      <c r="D44" s="15"/>
      <c r="E44" s="15"/>
      <c r="F44" s="15"/>
      <c r="G44" s="91"/>
      <c r="H44" s="91"/>
      <c r="I44" s="91"/>
      <c r="J44" s="91"/>
      <c r="K44" s="91"/>
      <c r="L44" s="91"/>
      <c r="M44" s="91"/>
      <c r="N44" s="25"/>
      <c r="O44" s="26"/>
      <c r="P44" s="27"/>
      <c r="Q44" s="27"/>
      <c r="R44" s="27"/>
      <c r="S44" s="26"/>
      <c r="T44" s="27"/>
      <c r="U44" s="27"/>
      <c r="V44" s="27"/>
      <c r="W44" s="27"/>
      <c r="X44" s="27"/>
      <c r="Y44" s="27"/>
      <c r="Z44" s="25"/>
      <c r="AA44" s="26"/>
      <c r="AB44" s="27"/>
      <c r="AC44" s="27"/>
      <c r="AD44" s="25"/>
      <c r="AE44" s="27"/>
      <c r="AF44" s="27"/>
      <c r="AG44" s="27"/>
      <c r="AH44" s="25"/>
      <c r="AI44" s="26"/>
      <c r="AJ44" s="27"/>
      <c r="AK44" s="27"/>
      <c r="AL44" s="25"/>
      <c r="AM44" s="27"/>
      <c r="AN44" s="27"/>
      <c r="AO44" s="27"/>
      <c r="AP44" s="91"/>
      <c r="AQ44" s="74"/>
      <c r="AR44" s="74"/>
      <c r="AS44" s="74"/>
      <c r="AT44" s="74"/>
      <c r="AU44" s="15"/>
      <c r="AV44" s="15"/>
      <c r="AW44" s="15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1:49" s="10" customFormat="1" ht="23.25" customHeight="1">
      <c r="A45" s="16" t="s">
        <v>36</v>
      </c>
      <c r="C45" s="15"/>
      <c r="D45" s="15"/>
      <c r="E45" s="15"/>
      <c r="F45" s="15"/>
      <c r="G45" s="26"/>
      <c r="H45" s="27"/>
      <c r="I45" s="27"/>
      <c r="J45" s="27"/>
      <c r="K45" s="27"/>
      <c r="L45" s="27"/>
      <c r="M45" s="27"/>
      <c r="N45" s="27"/>
      <c r="O45" s="26"/>
      <c r="P45" s="27"/>
      <c r="Q45" s="27"/>
      <c r="R45" s="27"/>
      <c r="S45" s="29"/>
      <c r="T45" s="89" t="s">
        <v>37</v>
      </c>
      <c r="U45" s="29"/>
      <c r="V45" s="27"/>
      <c r="W45" s="27"/>
      <c r="X45" s="27"/>
      <c r="Y45" s="27"/>
      <c r="Z45" s="26"/>
      <c r="AA45" s="27"/>
      <c r="AB45" s="27"/>
      <c r="AC45" s="27"/>
      <c r="AD45" s="27"/>
      <c r="AE45" s="27"/>
      <c r="AF45" s="27"/>
      <c r="AG45" s="89" t="s">
        <v>87</v>
      </c>
      <c r="AH45" s="26"/>
      <c r="AI45" s="27"/>
      <c r="AJ45" s="27"/>
      <c r="AK45" s="25"/>
      <c r="AL45" s="27"/>
      <c r="AM45" s="27"/>
      <c r="AN45" s="27"/>
      <c r="AO45" s="25"/>
      <c r="AP45" s="26"/>
      <c r="AQ45" s="15"/>
      <c r="AR45" s="15"/>
      <c r="AS45" s="13"/>
      <c r="AT45" s="13"/>
      <c r="AU45" s="15"/>
      <c r="AV45" s="15"/>
      <c r="AW45" s="15"/>
    </row>
    <row r="46" spans="1:49" s="10" customFormat="1" ht="111.75" customHeight="1">
      <c r="A46" s="272" t="s">
        <v>38</v>
      </c>
      <c r="B46" s="273"/>
      <c r="C46" s="272" t="s">
        <v>39</v>
      </c>
      <c r="D46" s="273"/>
      <c r="E46" s="272" t="s">
        <v>0</v>
      </c>
      <c r="F46" s="273"/>
      <c r="G46" s="272" t="s">
        <v>40</v>
      </c>
      <c r="H46" s="273"/>
      <c r="I46" s="274" t="s">
        <v>277</v>
      </c>
      <c r="J46" s="275"/>
      <c r="K46" s="272" t="s">
        <v>88</v>
      </c>
      <c r="L46" s="273"/>
      <c r="M46" s="272" t="s">
        <v>16</v>
      </c>
      <c r="N46" s="273"/>
      <c r="O46" s="272" t="s">
        <v>41</v>
      </c>
      <c r="P46" s="273"/>
      <c r="Q46" s="27"/>
      <c r="R46" s="280" t="s">
        <v>42</v>
      </c>
      <c r="S46" s="280"/>
      <c r="T46" s="280"/>
      <c r="U46" s="280"/>
      <c r="V46" s="280"/>
      <c r="W46" s="281" t="s">
        <v>19</v>
      </c>
      <c r="X46" s="281"/>
      <c r="Y46" s="280" t="s">
        <v>43</v>
      </c>
      <c r="Z46" s="280"/>
      <c r="AA46" s="27"/>
      <c r="AB46" s="272" t="s">
        <v>170</v>
      </c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73"/>
      <c r="AN46" s="280" t="s">
        <v>105</v>
      </c>
      <c r="AO46" s="280"/>
      <c r="AP46" s="280"/>
      <c r="AQ46" s="280"/>
      <c r="AR46" s="280"/>
      <c r="AS46" s="280"/>
      <c r="AT46" s="280"/>
      <c r="AU46" s="280"/>
      <c r="AV46" s="175" t="s">
        <v>19</v>
      </c>
      <c r="AW46" s="175"/>
    </row>
    <row r="47" spans="1:49" s="10" customFormat="1" ht="19.5" customHeight="1">
      <c r="A47" s="278" t="s">
        <v>68</v>
      </c>
      <c r="B47" s="279"/>
      <c r="C47" s="278">
        <v>34</v>
      </c>
      <c r="D47" s="279"/>
      <c r="E47" s="278">
        <v>6</v>
      </c>
      <c r="F47" s="279"/>
      <c r="G47" s="278">
        <v>0</v>
      </c>
      <c r="H47" s="279"/>
      <c r="I47" s="278"/>
      <c r="J47" s="279"/>
      <c r="K47" s="278"/>
      <c r="L47" s="279"/>
      <c r="M47" s="278">
        <v>12</v>
      </c>
      <c r="N47" s="279"/>
      <c r="O47" s="278">
        <f>SUM(C47:N47)</f>
        <v>52</v>
      </c>
      <c r="P47" s="279"/>
      <c r="Q47" s="27"/>
      <c r="R47" s="276" t="s">
        <v>44</v>
      </c>
      <c r="S47" s="276"/>
      <c r="T47" s="276"/>
      <c r="U47" s="276"/>
      <c r="V47" s="276"/>
      <c r="W47" s="277">
        <v>4</v>
      </c>
      <c r="X47" s="277"/>
      <c r="Y47" s="282">
        <v>2</v>
      </c>
      <c r="Z47" s="282"/>
      <c r="AA47" s="27"/>
      <c r="AB47" s="157" t="s">
        <v>261</v>
      </c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9"/>
      <c r="AN47" s="157" t="s">
        <v>160</v>
      </c>
      <c r="AO47" s="158"/>
      <c r="AP47" s="158"/>
      <c r="AQ47" s="158"/>
      <c r="AR47" s="158"/>
      <c r="AS47" s="158"/>
      <c r="AT47" s="158"/>
      <c r="AU47" s="159"/>
      <c r="AV47" s="283">
        <v>8</v>
      </c>
      <c r="AW47" s="283"/>
    </row>
    <row r="48" spans="1:49" s="10" customFormat="1" ht="18.75" customHeight="1">
      <c r="A48" s="278" t="s">
        <v>69</v>
      </c>
      <c r="B48" s="279"/>
      <c r="C48" s="278">
        <v>32</v>
      </c>
      <c r="D48" s="279"/>
      <c r="E48" s="278">
        <v>6</v>
      </c>
      <c r="F48" s="279"/>
      <c r="G48" s="278">
        <v>2</v>
      </c>
      <c r="H48" s="279"/>
      <c r="I48" s="278"/>
      <c r="J48" s="279"/>
      <c r="K48" s="278"/>
      <c r="L48" s="279"/>
      <c r="M48" s="278">
        <v>12</v>
      </c>
      <c r="N48" s="279"/>
      <c r="O48" s="278">
        <f>SUM(C48:N48)</f>
        <v>52</v>
      </c>
      <c r="P48" s="279"/>
      <c r="Q48" s="27"/>
      <c r="R48" s="276" t="s">
        <v>44</v>
      </c>
      <c r="S48" s="276"/>
      <c r="T48" s="276"/>
      <c r="U48" s="276"/>
      <c r="V48" s="276"/>
      <c r="W48" s="277">
        <v>6</v>
      </c>
      <c r="X48" s="277"/>
      <c r="Y48" s="282">
        <v>2</v>
      </c>
      <c r="Z48" s="282"/>
      <c r="AA48" s="27"/>
      <c r="AB48" s="27"/>
      <c r="AC48" s="27"/>
      <c r="AD48" s="27"/>
      <c r="AE48" s="27"/>
      <c r="AF48" s="27"/>
      <c r="AG48" s="89"/>
      <c r="AH48" s="26"/>
      <c r="AI48" s="27"/>
      <c r="AJ48" s="27"/>
      <c r="AK48" s="25"/>
      <c r="AL48" s="27"/>
      <c r="AM48" s="27"/>
      <c r="AN48" s="27"/>
      <c r="AO48" s="25"/>
      <c r="AP48" s="26"/>
      <c r="AQ48" s="27"/>
      <c r="AR48" s="27"/>
      <c r="AS48" s="25"/>
      <c r="AT48" s="25"/>
      <c r="AU48" s="27"/>
      <c r="AV48" s="15"/>
      <c r="AW48" s="15"/>
    </row>
    <row r="49" spans="1:49" s="10" customFormat="1" ht="19.5" customHeight="1">
      <c r="A49" s="278" t="s">
        <v>70</v>
      </c>
      <c r="B49" s="279"/>
      <c r="C49" s="278">
        <v>32</v>
      </c>
      <c r="D49" s="279"/>
      <c r="E49" s="278">
        <v>6</v>
      </c>
      <c r="F49" s="279"/>
      <c r="G49" s="278">
        <v>2</v>
      </c>
      <c r="H49" s="279"/>
      <c r="I49" s="278"/>
      <c r="J49" s="279"/>
      <c r="K49" s="278"/>
      <c r="L49" s="279"/>
      <c r="M49" s="278">
        <v>12</v>
      </c>
      <c r="N49" s="279"/>
      <c r="O49" s="278">
        <f>SUM(C49:N49)</f>
        <v>52</v>
      </c>
      <c r="P49" s="279"/>
      <c r="Q49" s="27"/>
      <c r="R49" s="276" t="s">
        <v>45</v>
      </c>
      <c r="S49" s="276"/>
      <c r="T49" s="276"/>
      <c r="U49" s="276"/>
      <c r="V49" s="276"/>
      <c r="W49" s="277">
        <v>8</v>
      </c>
      <c r="X49" s="277"/>
      <c r="Y49" s="282">
        <v>6</v>
      </c>
      <c r="Z49" s="282"/>
      <c r="AA49" s="27"/>
      <c r="AB49" s="27"/>
      <c r="AC49" s="27"/>
      <c r="AD49" s="27"/>
      <c r="AE49" s="27"/>
      <c r="AF49" s="27"/>
      <c r="AG49" s="89"/>
      <c r="AH49" s="26"/>
      <c r="AI49" s="27"/>
      <c r="AJ49" s="27"/>
      <c r="AK49" s="25"/>
      <c r="AL49" s="27"/>
      <c r="AM49" s="27"/>
      <c r="AN49" s="27"/>
      <c r="AO49" s="25"/>
      <c r="AP49" s="26"/>
      <c r="AQ49" s="27"/>
      <c r="AR49" s="27"/>
      <c r="AS49" s="25"/>
      <c r="AT49" s="25"/>
      <c r="AU49" s="27"/>
      <c r="AV49" s="15"/>
      <c r="AW49" s="15"/>
    </row>
    <row r="50" spans="1:49" s="10" customFormat="1" ht="30.75" customHeight="1">
      <c r="A50" s="278" t="s">
        <v>71</v>
      </c>
      <c r="B50" s="279"/>
      <c r="C50" s="278">
        <v>24</v>
      </c>
      <c r="D50" s="279"/>
      <c r="E50" s="278">
        <v>4</v>
      </c>
      <c r="F50" s="279"/>
      <c r="G50" s="278">
        <v>6</v>
      </c>
      <c r="H50" s="279"/>
      <c r="I50" s="278">
        <v>3</v>
      </c>
      <c r="J50" s="279"/>
      <c r="K50" s="278">
        <v>3</v>
      </c>
      <c r="L50" s="279"/>
      <c r="M50" s="278">
        <v>3</v>
      </c>
      <c r="N50" s="279"/>
      <c r="O50" s="278">
        <f>SUM(C50:N50)</f>
        <v>43</v>
      </c>
      <c r="P50" s="279"/>
      <c r="Q50" s="27"/>
      <c r="R50" s="276" t="s">
        <v>277</v>
      </c>
      <c r="S50" s="276"/>
      <c r="T50" s="276"/>
      <c r="U50" s="276"/>
      <c r="V50" s="276"/>
      <c r="W50" s="277">
        <v>8</v>
      </c>
      <c r="X50" s="277"/>
      <c r="Y50" s="282">
        <v>3</v>
      </c>
      <c r="Z50" s="282"/>
      <c r="AA50" s="27"/>
      <c r="AB50" s="27"/>
      <c r="AC50" s="27"/>
      <c r="AD50" s="27"/>
      <c r="AE50" s="27"/>
      <c r="AF50" s="27"/>
      <c r="AG50" s="89"/>
      <c r="AH50" s="26"/>
      <c r="AI50" s="27"/>
      <c r="AJ50" s="27"/>
      <c r="AK50" s="25"/>
      <c r="AL50" s="27"/>
      <c r="AM50" s="27"/>
      <c r="AN50" s="27"/>
      <c r="AO50" s="25"/>
      <c r="AP50" s="26"/>
      <c r="AQ50" s="27"/>
      <c r="AR50" s="27"/>
      <c r="AS50" s="25"/>
      <c r="AT50" s="25"/>
      <c r="AU50" s="27"/>
      <c r="AV50" s="15"/>
      <c r="AW50" s="15"/>
    </row>
    <row r="51" spans="1:49" s="10" customFormat="1" ht="32.25" customHeight="1">
      <c r="A51" s="278" t="s">
        <v>41</v>
      </c>
      <c r="B51" s="279"/>
      <c r="C51" s="278">
        <f>SUM(C47:D50)</f>
        <v>122</v>
      </c>
      <c r="D51" s="279"/>
      <c r="E51" s="278">
        <f>SUM(E47:F50)</f>
        <v>22</v>
      </c>
      <c r="F51" s="279"/>
      <c r="G51" s="278">
        <f>SUM(G47:H50)</f>
        <v>10</v>
      </c>
      <c r="H51" s="279"/>
      <c r="I51" s="278">
        <f>SUM(I47:J50)</f>
        <v>3</v>
      </c>
      <c r="J51" s="279"/>
      <c r="K51" s="278">
        <f>SUM(K47:L50)</f>
        <v>3</v>
      </c>
      <c r="L51" s="279"/>
      <c r="M51" s="278">
        <f>SUM(M47:N50)</f>
        <v>39</v>
      </c>
      <c r="N51" s="279"/>
      <c r="O51" s="278">
        <f>SUM(O47:P50)</f>
        <v>199</v>
      </c>
      <c r="P51" s="279"/>
      <c r="Q51" s="27"/>
      <c r="R51" s="276"/>
      <c r="S51" s="276"/>
      <c r="T51" s="276"/>
      <c r="U51" s="276"/>
      <c r="V51" s="276"/>
      <c r="W51" s="277"/>
      <c r="X51" s="277"/>
      <c r="Y51" s="282"/>
      <c r="Z51" s="282"/>
      <c r="AA51" s="27"/>
      <c r="AB51" s="27"/>
      <c r="AC51" s="27"/>
      <c r="AD51" s="27"/>
      <c r="AE51" s="27"/>
      <c r="AF51" s="27"/>
      <c r="AG51" s="89"/>
      <c r="AH51" s="26"/>
      <c r="AI51" s="27"/>
      <c r="AJ51" s="27"/>
      <c r="AK51" s="25"/>
      <c r="AL51" s="27"/>
      <c r="AM51" s="27"/>
      <c r="AN51" s="27"/>
      <c r="AO51" s="25"/>
      <c r="AP51" s="26"/>
      <c r="AQ51" s="27"/>
      <c r="AR51" s="27"/>
      <c r="AS51" s="25"/>
      <c r="AT51" s="25"/>
      <c r="AU51" s="27"/>
      <c r="AV51" s="15"/>
      <c r="AW51" s="15"/>
    </row>
    <row r="52" spans="1:58" s="10" customFormat="1" ht="12.75" customHeight="1">
      <c r="A52" s="13"/>
      <c r="B52" s="16"/>
      <c r="C52" s="15"/>
      <c r="D52" s="15"/>
      <c r="E52" s="27"/>
      <c r="F52" s="27"/>
      <c r="G52" s="26"/>
      <c r="H52" s="27"/>
      <c r="I52" s="27"/>
      <c r="J52" s="27"/>
      <c r="K52" s="27"/>
      <c r="L52" s="27"/>
      <c r="M52" s="27"/>
      <c r="N52" s="27"/>
      <c r="O52" s="26"/>
      <c r="P52" s="27"/>
      <c r="Q52" s="27"/>
      <c r="R52" s="27"/>
      <c r="S52" s="27"/>
      <c r="T52" s="25"/>
      <c r="U52" s="89"/>
      <c r="V52" s="27"/>
      <c r="W52" s="27"/>
      <c r="X52" s="27"/>
      <c r="Y52" s="27"/>
      <c r="Z52" s="26"/>
      <c r="AA52" s="27"/>
      <c r="AB52" s="27"/>
      <c r="AC52" s="27"/>
      <c r="AD52" s="27"/>
      <c r="AE52" s="27"/>
      <c r="AF52" s="27"/>
      <c r="AG52" s="89"/>
      <c r="AH52" s="26"/>
      <c r="AI52" s="27"/>
      <c r="AJ52" s="27"/>
      <c r="AK52" s="25"/>
      <c r="AL52" s="27"/>
      <c r="AM52" s="27"/>
      <c r="AN52" s="27"/>
      <c r="AO52" s="25"/>
      <c r="AP52" s="26"/>
      <c r="AQ52" s="27"/>
      <c r="AR52" s="27"/>
      <c r="AS52" s="25"/>
      <c r="AT52" s="25"/>
      <c r="AU52" s="27"/>
      <c r="AV52" s="15"/>
      <c r="AW52" s="15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58" s="10" customFormat="1" ht="19.5" customHeight="1">
      <c r="A53" s="13"/>
      <c r="B53" s="16"/>
      <c r="C53" s="15"/>
      <c r="D53" s="15"/>
      <c r="E53" s="27"/>
      <c r="F53" s="27"/>
      <c r="G53" s="26"/>
      <c r="H53" s="27"/>
      <c r="I53" s="27"/>
      <c r="J53" s="27"/>
      <c r="K53" s="27"/>
      <c r="L53" s="27"/>
      <c r="M53" s="27"/>
      <c r="N53" s="27"/>
      <c r="O53" s="26"/>
      <c r="P53" s="27"/>
      <c r="Q53" s="27"/>
      <c r="R53" s="27"/>
      <c r="S53" s="27"/>
      <c r="T53" s="25"/>
      <c r="U53" s="89"/>
      <c r="V53" s="27"/>
      <c r="W53" s="92" t="s">
        <v>91</v>
      </c>
      <c r="X53" s="27"/>
      <c r="Y53" s="27"/>
      <c r="Z53" s="26"/>
      <c r="AA53" s="27"/>
      <c r="AB53" s="27"/>
      <c r="AC53" s="27"/>
      <c r="AD53" s="27"/>
      <c r="AE53" s="27"/>
      <c r="AF53" s="27"/>
      <c r="AG53" s="89"/>
      <c r="AH53" s="26"/>
      <c r="AI53" s="27"/>
      <c r="AJ53" s="27"/>
      <c r="AK53" s="25"/>
      <c r="AL53" s="27"/>
      <c r="AM53" s="27"/>
      <c r="AN53" s="27"/>
      <c r="AO53" s="25"/>
      <c r="AP53" s="26"/>
      <c r="AQ53" s="27"/>
      <c r="AR53" s="27"/>
      <c r="AS53" s="25"/>
      <c r="AT53" s="25"/>
      <c r="AU53" s="27"/>
      <c r="AV53" s="15"/>
      <c r="AW53" s="15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s="10" customFormat="1" ht="10.5" customHeight="1">
      <c r="A54" s="13"/>
      <c r="B54" s="16"/>
      <c r="C54" s="15"/>
      <c r="D54" s="15"/>
      <c r="E54" s="15"/>
      <c r="F54" s="15"/>
      <c r="G54" s="9"/>
      <c r="H54" s="15"/>
      <c r="I54" s="15"/>
      <c r="J54" s="15"/>
      <c r="K54" s="15"/>
      <c r="L54" s="15"/>
      <c r="M54" s="15"/>
      <c r="N54" s="15"/>
      <c r="O54" s="9"/>
      <c r="P54" s="15"/>
      <c r="Q54" s="15"/>
      <c r="R54" s="15"/>
      <c r="S54" s="15"/>
      <c r="T54" s="13"/>
      <c r="U54" s="16"/>
      <c r="V54" s="15"/>
      <c r="W54" s="17"/>
      <c r="X54" s="15"/>
      <c r="Y54" s="15"/>
      <c r="Z54" s="9"/>
      <c r="AA54" s="15"/>
      <c r="AB54" s="15"/>
      <c r="AC54" s="15"/>
      <c r="AD54" s="15"/>
      <c r="AE54" s="15"/>
      <c r="AF54" s="15"/>
      <c r="AG54" s="16"/>
      <c r="AH54" s="9"/>
      <c r="AI54" s="15"/>
      <c r="AJ54" s="15"/>
      <c r="AK54" s="13"/>
      <c r="AL54" s="15"/>
      <c r="AM54" s="15"/>
      <c r="AN54" s="15"/>
      <c r="AO54" s="13"/>
      <c r="AP54" s="9"/>
      <c r="AQ54" s="15"/>
      <c r="AR54" s="15"/>
      <c r="AS54" s="13"/>
      <c r="AT54" s="13"/>
      <c r="AU54" s="15"/>
      <c r="AV54" s="15"/>
      <c r="AW54" s="15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s="10" customFormat="1" ht="22.5" customHeight="1">
      <c r="A55" s="182" t="s">
        <v>46</v>
      </c>
      <c r="B55" s="183"/>
      <c r="C55" s="151" t="s">
        <v>171</v>
      </c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39" t="s">
        <v>47</v>
      </c>
      <c r="O55" s="140"/>
      <c r="P55" s="140"/>
      <c r="Q55" s="140"/>
      <c r="R55" s="140"/>
      <c r="S55" s="141"/>
      <c r="T55" s="188" t="s">
        <v>73</v>
      </c>
      <c r="U55" s="188"/>
      <c r="V55" s="189" t="s">
        <v>49</v>
      </c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39" t="s">
        <v>75</v>
      </c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1"/>
      <c r="AX55" s="36"/>
      <c r="AY55" s="36"/>
      <c r="AZ55" s="36"/>
      <c r="BA55" s="36"/>
      <c r="BB55" s="36"/>
      <c r="BC55" s="36"/>
      <c r="BD55" s="36"/>
      <c r="BE55" s="36"/>
      <c r="BF55" s="36"/>
    </row>
    <row r="56" spans="1:58" s="10" customFormat="1" ht="19.5" customHeight="1">
      <c r="A56" s="184"/>
      <c r="B56" s="185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75" t="s">
        <v>17</v>
      </c>
      <c r="O56" s="175"/>
      <c r="P56" s="175" t="s">
        <v>48</v>
      </c>
      <c r="Q56" s="175"/>
      <c r="R56" s="175" t="s">
        <v>18</v>
      </c>
      <c r="S56" s="175"/>
      <c r="T56" s="188"/>
      <c r="U56" s="188"/>
      <c r="V56" s="176" t="s">
        <v>50</v>
      </c>
      <c r="W56" s="177"/>
      <c r="X56" s="189" t="s">
        <v>74</v>
      </c>
      <c r="Y56" s="189"/>
      <c r="Z56" s="189"/>
      <c r="AA56" s="189"/>
      <c r="AB56" s="189"/>
      <c r="AC56" s="189"/>
      <c r="AD56" s="189"/>
      <c r="AE56" s="189"/>
      <c r="AF56" s="176" t="s">
        <v>55</v>
      </c>
      <c r="AG56" s="177"/>
      <c r="AH56" s="138" t="s">
        <v>57</v>
      </c>
      <c r="AI56" s="138"/>
      <c r="AJ56" s="138"/>
      <c r="AK56" s="138"/>
      <c r="AL56" s="138" t="s">
        <v>58</v>
      </c>
      <c r="AM56" s="138"/>
      <c r="AN56" s="138"/>
      <c r="AO56" s="138"/>
      <c r="AP56" s="138" t="s">
        <v>59</v>
      </c>
      <c r="AQ56" s="138"/>
      <c r="AR56" s="138"/>
      <c r="AS56" s="138"/>
      <c r="AT56" s="138" t="s">
        <v>60</v>
      </c>
      <c r="AU56" s="138"/>
      <c r="AV56" s="138"/>
      <c r="AW56" s="138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58" s="10" customFormat="1" ht="19.5" customHeight="1">
      <c r="A57" s="184"/>
      <c r="B57" s="185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75"/>
      <c r="O57" s="175"/>
      <c r="P57" s="175"/>
      <c r="Q57" s="175"/>
      <c r="R57" s="175"/>
      <c r="S57" s="175"/>
      <c r="T57" s="188"/>
      <c r="U57" s="188"/>
      <c r="V57" s="178"/>
      <c r="W57" s="179"/>
      <c r="X57" s="176" t="s">
        <v>51</v>
      </c>
      <c r="Y57" s="177"/>
      <c r="Z57" s="138" t="s">
        <v>52</v>
      </c>
      <c r="AA57" s="138"/>
      <c r="AB57" s="138"/>
      <c r="AC57" s="138"/>
      <c r="AD57" s="138"/>
      <c r="AE57" s="138"/>
      <c r="AF57" s="178"/>
      <c r="AG57" s="179"/>
      <c r="AH57" s="138" t="s">
        <v>77</v>
      </c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s="10" customFormat="1" ht="19.5" customHeight="1">
      <c r="A58" s="184"/>
      <c r="B58" s="185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75"/>
      <c r="O58" s="175"/>
      <c r="P58" s="175"/>
      <c r="Q58" s="175"/>
      <c r="R58" s="175"/>
      <c r="S58" s="175"/>
      <c r="T58" s="188"/>
      <c r="U58" s="188"/>
      <c r="V58" s="178"/>
      <c r="W58" s="179"/>
      <c r="X58" s="178"/>
      <c r="Y58" s="179"/>
      <c r="Z58" s="188" t="s">
        <v>53</v>
      </c>
      <c r="AA58" s="188"/>
      <c r="AB58" s="175" t="s">
        <v>54</v>
      </c>
      <c r="AC58" s="175"/>
      <c r="AD58" s="175" t="s">
        <v>56</v>
      </c>
      <c r="AE58" s="175"/>
      <c r="AF58" s="178"/>
      <c r="AG58" s="179"/>
      <c r="AH58" s="138">
        <v>1</v>
      </c>
      <c r="AI58" s="138"/>
      <c r="AJ58" s="138">
        <v>2</v>
      </c>
      <c r="AK58" s="138"/>
      <c r="AL58" s="138">
        <v>3</v>
      </c>
      <c r="AM58" s="138"/>
      <c r="AN58" s="138">
        <v>4</v>
      </c>
      <c r="AO58" s="138"/>
      <c r="AP58" s="138">
        <v>5</v>
      </c>
      <c r="AQ58" s="138"/>
      <c r="AR58" s="138">
        <v>6</v>
      </c>
      <c r="AS58" s="138"/>
      <c r="AT58" s="138">
        <v>7</v>
      </c>
      <c r="AU58" s="138"/>
      <c r="AV58" s="138">
        <v>8</v>
      </c>
      <c r="AW58" s="138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s="10" customFormat="1" ht="23.25" customHeight="1">
      <c r="A59" s="184"/>
      <c r="B59" s="185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75"/>
      <c r="O59" s="175"/>
      <c r="P59" s="175"/>
      <c r="Q59" s="175"/>
      <c r="R59" s="175"/>
      <c r="S59" s="175"/>
      <c r="T59" s="188"/>
      <c r="U59" s="188"/>
      <c r="V59" s="178"/>
      <c r="W59" s="179"/>
      <c r="X59" s="178"/>
      <c r="Y59" s="179"/>
      <c r="Z59" s="188"/>
      <c r="AA59" s="188"/>
      <c r="AB59" s="175"/>
      <c r="AC59" s="175"/>
      <c r="AD59" s="175"/>
      <c r="AE59" s="175"/>
      <c r="AF59" s="178"/>
      <c r="AG59" s="179"/>
      <c r="AH59" s="138" t="s">
        <v>76</v>
      </c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s="10" customFormat="1" ht="21.75" customHeight="1">
      <c r="A60" s="186"/>
      <c r="B60" s="187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75"/>
      <c r="O60" s="175"/>
      <c r="P60" s="175"/>
      <c r="Q60" s="175"/>
      <c r="R60" s="175"/>
      <c r="S60" s="175"/>
      <c r="T60" s="188"/>
      <c r="U60" s="188"/>
      <c r="V60" s="180"/>
      <c r="W60" s="181"/>
      <c r="X60" s="180"/>
      <c r="Y60" s="181"/>
      <c r="Z60" s="188"/>
      <c r="AA60" s="188"/>
      <c r="AB60" s="175"/>
      <c r="AC60" s="175"/>
      <c r="AD60" s="175"/>
      <c r="AE60" s="175"/>
      <c r="AF60" s="180"/>
      <c r="AG60" s="181"/>
      <c r="AH60" s="142">
        <v>16</v>
      </c>
      <c r="AI60" s="142"/>
      <c r="AJ60" s="142">
        <v>18</v>
      </c>
      <c r="AK60" s="142"/>
      <c r="AL60" s="142">
        <v>16</v>
      </c>
      <c r="AM60" s="142"/>
      <c r="AN60" s="142">
        <v>16</v>
      </c>
      <c r="AO60" s="142"/>
      <c r="AP60" s="142">
        <v>16</v>
      </c>
      <c r="AQ60" s="142"/>
      <c r="AR60" s="142">
        <v>16</v>
      </c>
      <c r="AS60" s="142"/>
      <c r="AT60" s="142">
        <v>16</v>
      </c>
      <c r="AU60" s="142"/>
      <c r="AV60" s="142">
        <v>8</v>
      </c>
      <c r="AW60" s="143"/>
      <c r="AX60" s="59">
        <v>1</v>
      </c>
      <c r="AY60" s="49">
        <v>2</v>
      </c>
      <c r="AZ60" s="49">
        <v>3</v>
      </c>
      <c r="BA60" s="49">
        <v>4</v>
      </c>
      <c r="BB60" s="49">
        <v>5</v>
      </c>
      <c r="BC60" s="49">
        <v>6</v>
      </c>
      <c r="BD60" s="49">
        <v>7</v>
      </c>
      <c r="BE60" s="49">
        <v>8</v>
      </c>
      <c r="BF60" s="49"/>
    </row>
    <row r="61" spans="1:58" s="8" customFormat="1" ht="15.75" customHeight="1">
      <c r="A61" s="153">
        <v>1</v>
      </c>
      <c r="B61" s="154"/>
      <c r="C61" s="139">
        <v>2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1"/>
      <c r="N61" s="139">
        <v>3</v>
      </c>
      <c r="O61" s="141"/>
      <c r="P61" s="139">
        <v>4</v>
      </c>
      <c r="Q61" s="141"/>
      <c r="R61" s="139">
        <v>5</v>
      </c>
      <c r="S61" s="141"/>
      <c r="T61" s="153">
        <v>6</v>
      </c>
      <c r="U61" s="154"/>
      <c r="V61" s="139">
        <v>7</v>
      </c>
      <c r="W61" s="141"/>
      <c r="X61" s="139">
        <v>8</v>
      </c>
      <c r="Y61" s="141"/>
      <c r="Z61" s="153">
        <v>9</v>
      </c>
      <c r="AA61" s="154"/>
      <c r="AB61" s="139">
        <v>10</v>
      </c>
      <c r="AC61" s="141"/>
      <c r="AD61" s="139">
        <v>11</v>
      </c>
      <c r="AE61" s="141"/>
      <c r="AF61" s="139">
        <v>12</v>
      </c>
      <c r="AG61" s="141"/>
      <c r="AH61" s="153">
        <v>13</v>
      </c>
      <c r="AI61" s="154"/>
      <c r="AJ61" s="153">
        <v>14</v>
      </c>
      <c r="AK61" s="154"/>
      <c r="AL61" s="153">
        <v>15</v>
      </c>
      <c r="AM61" s="154"/>
      <c r="AN61" s="153">
        <v>16</v>
      </c>
      <c r="AO61" s="154"/>
      <c r="AP61" s="153">
        <v>17</v>
      </c>
      <c r="AQ61" s="154"/>
      <c r="AR61" s="153">
        <v>18</v>
      </c>
      <c r="AS61" s="154"/>
      <c r="AT61" s="153">
        <v>19</v>
      </c>
      <c r="AU61" s="154"/>
      <c r="AV61" s="153">
        <v>20</v>
      </c>
      <c r="AW61" s="190"/>
      <c r="AX61" s="58"/>
      <c r="AY61" s="47"/>
      <c r="AZ61" s="47"/>
      <c r="BA61" s="47"/>
      <c r="BB61" s="47"/>
      <c r="BC61" s="47"/>
      <c r="BD61" s="47"/>
      <c r="BE61" s="47"/>
      <c r="BF61" s="49">
        <f>SUM(AX61:BE61)</f>
        <v>0</v>
      </c>
    </row>
    <row r="62" spans="1:58" s="10" customFormat="1" ht="21.75" customHeight="1">
      <c r="A62" s="155" t="s">
        <v>100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58"/>
      <c r="AY62" s="47"/>
      <c r="AZ62" s="47"/>
      <c r="BA62" s="47"/>
      <c r="BB62" s="47"/>
      <c r="BC62" s="47"/>
      <c r="BD62" s="47"/>
      <c r="BE62" s="47"/>
      <c r="BF62" s="49">
        <f aca="true" t="shared" si="0" ref="BF62:BF112">SUM(AX62:BE62)</f>
        <v>0</v>
      </c>
    </row>
    <row r="63" spans="1:58" s="10" customFormat="1" ht="21.75" customHeight="1">
      <c r="A63" s="155" t="s">
        <v>101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58"/>
      <c r="AY63" s="47"/>
      <c r="AZ63" s="47"/>
      <c r="BA63" s="47"/>
      <c r="BB63" s="47"/>
      <c r="BC63" s="47"/>
      <c r="BD63" s="47"/>
      <c r="BE63" s="47"/>
      <c r="BF63" s="49">
        <f t="shared" si="0"/>
        <v>0</v>
      </c>
    </row>
    <row r="64" spans="1:58" s="8" customFormat="1" ht="21.75" customHeight="1">
      <c r="A64" s="138" t="s">
        <v>118</v>
      </c>
      <c r="B64" s="138"/>
      <c r="C64" s="191" t="s">
        <v>179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89">
        <v>4</v>
      </c>
      <c r="O64" s="189"/>
      <c r="P64" s="189"/>
      <c r="Q64" s="189"/>
      <c r="R64" s="189"/>
      <c r="S64" s="189"/>
      <c r="T64" s="152">
        <v>5</v>
      </c>
      <c r="U64" s="152"/>
      <c r="V64" s="189">
        <f>T64*30</f>
        <v>150</v>
      </c>
      <c r="W64" s="189"/>
      <c r="X64" s="147">
        <f>SUM(Z64:AE64)</f>
        <v>50</v>
      </c>
      <c r="Y64" s="147"/>
      <c r="Z64" s="148">
        <v>32</v>
      </c>
      <c r="AA64" s="148"/>
      <c r="AB64" s="151"/>
      <c r="AC64" s="151"/>
      <c r="AD64" s="151">
        <v>18</v>
      </c>
      <c r="AE64" s="151"/>
      <c r="AF64" s="147">
        <f>V64-X64</f>
        <v>100</v>
      </c>
      <c r="AG64" s="147"/>
      <c r="AH64" s="11"/>
      <c r="AI64" s="12"/>
      <c r="AJ64" s="11"/>
      <c r="AK64" s="12"/>
      <c r="AL64" s="54"/>
      <c r="AM64" s="55"/>
      <c r="AN64" s="54">
        <v>3</v>
      </c>
      <c r="AO64" s="55"/>
      <c r="AP64" s="54"/>
      <c r="AQ64" s="55"/>
      <c r="AR64" s="54"/>
      <c r="AS64" s="55"/>
      <c r="AT64" s="54"/>
      <c r="AU64" s="55"/>
      <c r="AV64" s="11"/>
      <c r="AW64" s="56"/>
      <c r="AX64" s="58"/>
      <c r="AY64" s="47"/>
      <c r="AZ64" s="47"/>
      <c r="BA64" s="47">
        <v>5</v>
      </c>
      <c r="BB64" s="47"/>
      <c r="BC64" s="47"/>
      <c r="BD64" s="47"/>
      <c r="BE64" s="47"/>
      <c r="BF64" s="49">
        <f t="shared" si="0"/>
        <v>5</v>
      </c>
    </row>
    <row r="65" spans="1:58" s="8" customFormat="1" ht="29.25" customHeight="1">
      <c r="A65" s="138" t="s">
        <v>119</v>
      </c>
      <c r="B65" s="138"/>
      <c r="C65" s="191" t="s">
        <v>95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89"/>
      <c r="O65" s="189"/>
      <c r="P65" s="189" t="s">
        <v>97</v>
      </c>
      <c r="Q65" s="189"/>
      <c r="R65" s="189"/>
      <c r="S65" s="189"/>
      <c r="T65" s="152">
        <f>V65/30</f>
        <v>3</v>
      </c>
      <c r="U65" s="152"/>
      <c r="V65" s="139">
        <v>90</v>
      </c>
      <c r="W65" s="141"/>
      <c r="X65" s="147">
        <f>SUM(Z65:AE65)</f>
        <v>40</v>
      </c>
      <c r="Y65" s="147"/>
      <c r="Z65" s="148">
        <v>20</v>
      </c>
      <c r="AA65" s="148"/>
      <c r="AB65" s="151"/>
      <c r="AC65" s="151"/>
      <c r="AD65" s="151">
        <v>20</v>
      </c>
      <c r="AE65" s="151"/>
      <c r="AF65" s="147">
        <f>V65-X65</f>
        <v>50</v>
      </c>
      <c r="AG65" s="147"/>
      <c r="AH65" s="134">
        <v>2.5</v>
      </c>
      <c r="AI65" s="135"/>
      <c r="AJ65" s="11"/>
      <c r="AK65" s="12"/>
      <c r="AL65" s="54"/>
      <c r="AM65" s="55"/>
      <c r="AN65" s="54"/>
      <c r="AO65" s="55"/>
      <c r="AP65" s="54"/>
      <c r="AQ65" s="55"/>
      <c r="AR65" s="54"/>
      <c r="AS65" s="55"/>
      <c r="AT65" s="54"/>
      <c r="AU65" s="55"/>
      <c r="AV65" s="11"/>
      <c r="AW65" s="56"/>
      <c r="AX65" s="58">
        <v>3</v>
      </c>
      <c r="AY65" s="47"/>
      <c r="AZ65" s="47"/>
      <c r="BA65" s="47"/>
      <c r="BB65" s="47"/>
      <c r="BC65" s="47"/>
      <c r="BD65" s="47"/>
      <c r="BE65" s="47"/>
      <c r="BF65" s="49">
        <f t="shared" si="0"/>
        <v>3</v>
      </c>
    </row>
    <row r="66" spans="1:58" s="8" customFormat="1" ht="15">
      <c r="A66" s="138" t="s">
        <v>120</v>
      </c>
      <c r="B66" s="138"/>
      <c r="C66" s="191" t="s">
        <v>66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89"/>
      <c r="O66" s="189"/>
      <c r="P66" s="189" t="s">
        <v>154</v>
      </c>
      <c r="Q66" s="189"/>
      <c r="R66" s="189"/>
      <c r="S66" s="189"/>
      <c r="T66" s="152">
        <v>6</v>
      </c>
      <c r="U66" s="152"/>
      <c r="V66" s="139">
        <v>180</v>
      </c>
      <c r="W66" s="141"/>
      <c r="X66" s="147">
        <f>SUM(Z66:AE66)</f>
        <v>64</v>
      </c>
      <c r="Y66" s="147"/>
      <c r="Z66" s="138"/>
      <c r="AA66" s="138"/>
      <c r="AB66" s="189"/>
      <c r="AC66" s="189"/>
      <c r="AD66" s="189">
        <v>64</v>
      </c>
      <c r="AE66" s="189"/>
      <c r="AF66" s="147">
        <f>V66-X66</f>
        <v>116</v>
      </c>
      <c r="AG66" s="147"/>
      <c r="AH66" s="11"/>
      <c r="AI66" s="12"/>
      <c r="AJ66" s="153">
        <v>2</v>
      </c>
      <c r="AK66" s="154"/>
      <c r="AL66" s="54">
        <v>2</v>
      </c>
      <c r="AM66" s="55"/>
      <c r="AN66" s="54"/>
      <c r="AO66" s="55"/>
      <c r="AP66" s="54"/>
      <c r="AQ66" s="55"/>
      <c r="AR66" s="54"/>
      <c r="AS66" s="55"/>
      <c r="AT66" s="54"/>
      <c r="AU66" s="55"/>
      <c r="AV66" s="11"/>
      <c r="AW66" s="56"/>
      <c r="AX66" s="58"/>
      <c r="AY66" s="47">
        <v>3</v>
      </c>
      <c r="AZ66" s="47">
        <v>3</v>
      </c>
      <c r="BA66" s="47"/>
      <c r="BB66" s="47"/>
      <c r="BC66" s="47"/>
      <c r="BD66" s="47"/>
      <c r="BE66" s="47"/>
      <c r="BF66" s="49">
        <f t="shared" si="0"/>
        <v>6</v>
      </c>
    </row>
    <row r="67" spans="1:58" s="8" customFormat="1" ht="55.5" customHeight="1">
      <c r="A67" s="136" t="s">
        <v>281</v>
      </c>
      <c r="B67" s="137"/>
      <c r="C67" s="198" t="s">
        <v>178</v>
      </c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92"/>
      <c r="O67" s="193"/>
      <c r="P67" s="192" t="s">
        <v>180</v>
      </c>
      <c r="Q67" s="193"/>
      <c r="R67" s="192"/>
      <c r="S67" s="193"/>
      <c r="T67" s="194">
        <f>V67/30</f>
        <v>3</v>
      </c>
      <c r="U67" s="195"/>
      <c r="V67" s="192">
        <v>90</v>
      </c>
      <c r="W67" s="193"/>
      <c r="X67" s="196">
        <f>SUM(Z67:AE67)</f>
        <v>30</v>
      </c>
      <c r="Y67" s="197"/>
      <c r="Z67" s="136">
        <v>24</v>
      </c>
      <c r="AA67" s="137"/>
      <c r="AB67" s="192"/>
      <c r="AC67" s="193"/>
      <c r="AD67" s="192">
        <v>6</v>
      </c>
      <c r="AE67" s="193"/>
      <c r="AF67" s="196">
        <f>V67-X67</f>
        <v>60</v>
      </c>
      <c r="AG67" s="197"/>
      <c r="AH67" s="54"/>
      <c r="AI67" s="55"/>
      <c r="AJ67" s="136">
        <v>2</v>
      </c>
      <c r="AK67" s="137"/>
      <c r="AL67" s="54"/>
      <c r="AM67" s="55"/>
      <c r="AN67" s="54"/>
      <c r="AO67" s="55"/>
      <c r="AP67" s="54"/>
      <c r="AQ67" s="55"/>
      <c r="AR67" s="54"/>
      <c r="AS67" s="55"/>
      <c r="AT67" s="54"/>
      <c r="AU67" s="55"/>
      <c r="AV67" s="54"/>
      <c r="AW67" s="57"/>
      <c r="AX67" s="58"/>
      <c r="AY67" s="47">
        <v>3</v>
      </c>
      <c r="AZ67" s="47"/>
      <c r="BA67" s="47"/>
      <c r="BB67" s="47"/>
      <c r="BC67" s="47"/>
      <c r="BD67" s="47"/>
      <c r="BE67" s="47"/>
      <c r="BF67" s="49">
        <f t="shared" si="0"/>
        <v>3</v>
      </c>
    </row>
    <row r="68" spans="1:58" s="8" customFormat="1" ht="20.25" customHeight="1">
      <c r="A68" s="134" t="s">
        <v>121</v>
      </c>
      <c r="B68" s="135"/>
      <c r="C68" s="198" t="s">
        <v>84</v>
      </c>
      <c r="D68" s="199"/>
      <c r="E68" s="199"/>
      <c r="F68" s="199"/>
      <c r="G68" s="199"/>
      <c r="H68" s="199"/>
      <c r="I68" s="199"/>
      <c r="J68" s="199"/>
      <c r="K68" s="199"/>
      <c r="L68" s="199"/>
      <c r="M68" s="200"/>
      <c r="N68" s="192"/>
      <c r="O68" s="193"/>
      <c r="P68" s="192" t="s">
        <v>155</v>
      </c>
      <c r="Q68" s="193"/>
      <c r="R68" s="192"/>
      <c r="S68" s="193"/>
      <c r="T68" s="194" t="s">
        <v>83</v>
      </c>
      <c r="U68" s="195"/>
      <c r="V68" s="192"/>
      <c r="W68" s="193"/>
      <c r="X68" s="196">
        <f>SUM(Z68:AE68)</f>
        <v>56</v>
      </c>
      <c r="Y68" s="197"/>
      <c r="Z68" s="136"/>
      <c r="AA68" s="137"/>
      <c r="AB68" s="192"/>
      <c r="AC68" s="193"/>
      <c r="AD68" s="192">
        <v>56</v>
      </c>
      <c r="AE68" s="193"/>
      <c r="AF68" s="201">
        <f>V68-X68</f>
        <v>-56</v>
      </c>
      <c r="AG68" s="202"/>
      <c r="AH68" s="11">
        <v>1</v>
      </c>
      <c r="AI68" s="12"/>
      <c r="AJ68" s="11">
        <v>1</v>
      </c>
      <c r="AK68" s="12"/>
      <c r="AL68" s="11">
        <v>1</v>
      </c>
      <c r="AM68" s="12"/>
      <c r="AN68" s="11">
        <v>1</v>
      </c>
      <c r="AO68" s="12"/>
      <c r="AP68" s="203"/>
      <c r="AQ68" s="204"/>
      <c r="AR68" s="203"/>
      <c r="AS68" s="204"/>
      <c r="AT68" s="54"/>
      <c r="AU68" s="55"/>
      <c r="AV68" s="54"/>
      <c r="AW68" s="57"/>
      <c r="AX68" s="58"/>
      <c r="AY68" s="47"/>
      <c r="AZ68" s="47"/>
      <c r="BA68" s="47"/>
      <c r="BB68" s="47"/>
      <c r="BC68" s="47"/>
      <c r="BD68" s="47"/>
      <c r="BE68" s="47"/>
      <c r="BF68" s="49">
        <f t="shared" si="0"/>
        <v>0</v>
      </c>
    </row>
    <row r="69" spans="1:58" s="23" customFormat="1" ht="18" customHeight="1">
      <c r="A69" s="205"/>
      <c r="B69" s="205"/>
      <c r="C69" s="206" t="s">
        <v>72</v>
      </c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7"/>
      <c r="O69" s="207"/>
      <c r="P69" s="207"/>
      <c r="Q69" s="207"/>
      <c r="R69" s="207"/>
      <c r="S69" s="207"/>
      <c r="T69" s="145">
        <f>SUM(T64:U68)</f>
        <v>17</v>
      </c>
      <c r="U69" s="145"/>
      <c r="V69" s="145">
        <f>SUM(V64:W68)</f>
        <v>510</v>
      </c>
      <c r="W69" s="145"/>
      <c r="X69" s="145">
        <f>SUM(X64:Y68)</f>
        <v>240</v>
      </c>
      <c r="Y69" s="145"/>
      <c r="Z69" s="145">
        <f>SUM(Z64:AA68)</f>
        <v>76</v>
      </c>
      <c r="AA69" s="145"/>
      <c r="AB69" s="145">
        <f>SUM(AB64:AC68)</f>
        <v>0</v>
      </c>
      <c r="AC69" s="145"/>
      <c r="AD69" s="145">
        <f>SUM(AD64:AE68)</f>
        <v>164</v>
      </c>
      <c r="AE69" s="145"/>
      <c r="AF69" s="145">
        <f>SUM(AF64:AG68)</f>
        <v>270</v>
      </c>
      <c r="AG69" s="145"/>
      <c r="AH69" s="145">
        <f>SUM(AH64:AI68)</f>
        <v>3.5</v>
      </c>
      <c r="AI69" s="145"/>
      <c r="AJ69" s="145">
        <f>SUM(AJ64:AK68)</f>
        <v>5</v>
      </c>
      <c r="AK69" s="145"/>
      <c r="AL69" s="145">
        <f>SUM(AL64:AM68)</f>
        <v>3</v>
      </c>
      <c r="AM69" s="145"/>
      <c r="AN69" s="145">
        <f>SUM(AN64:AO68)</f>
        <v>4</v>
      </c>
      <c r="AO69" s="145"/>
      <c r="AP69" s="145">
        <f>SUM(AP64:AQ68)</f>
        <v>0</v>
      </c>
      <c r="AQ69" s="145"/>
      <c r="AR69" s="145">
        <f>SUM(AR64:AS68)</f>
        <v>0</v>
      </c>
      <c r="AS69" s="145"/>
      <c r="AT69" s="145">
        <f>SUM(AT64:AU68)</f>
        <v>0</v>
      </c>
      <c r="AU69" s="145"/>
      <c r="AV69" s="145">
        <f>SUM(AV64:AW68)</f>
        <v>0</v>
      </c>
      <c r="AW69" s="208"/>
      <c r="AX69" s="58"/>
      <c r="AY69" s="47"/>
      <c r="AZ69" s="47"/>
      <c r="BA69" s="47"/>
      <c r="BB69" s="47"/>
      <c r="BC69" s="47"/>
      <c r="BD69" s="47"/>
      <c r="BE69" s="47"/>
      <c r="BF69" s="49">
        <f t="shared" si="0"/>
        <v>0</v>
      </c>
    </row>
    <row r="70" spans="1:58" s="8" customFormat="1" ht="21.75" customHeight="1">
      <c r="A70" s="155" t="s">
        <v>102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58"/>
      <c r="AY70" s="47"/>
      <c r="AZ70" s="47"/>
      <c r="BA70" s="47"/>
      <c r="BB70" s="47"/>
      <c r="BC70" s="47"/>
      <c r="BD70" s="47"/>
      <c r="BE70" s="47"/>
      <c r="BF70" s="49">
        <f t="shared" si="0"/>
        <v>0</v>
      </c>
    </row>
    <row r="71" spans="1:58" s="8" customFormat="1" ht="17.25" customHeight="1">
      <c r="A71" s="150" t="s">
        <v>122</v>
      </c>
      <c r="B71" s="150"/>
      <c r="C71" s="149" t="s">
        <v>262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6"/>
      <c r="O71" s="146"/>
      <c r="P71" s="146" t="s">
        <v>187</v>
      </c>
      <c r="Q71" s="146"/>
      <c r="R71" s="146"/>
      <c r="S71" s="146"/>
      <c r="T71" s="152">
        <f>V71/30</f>
        <v>3</v>
      </c>
      <c r="U71" s="152"/>
      <c r="V71" s="146">
        <v>90</v>
      </c>
      <c r="W71" s="146"/>
      <c r="X71" s="147">
        <f aca="true" t="shared" si="1" ref="X71:X88">SUM(Z71:AE71)</f>
        <v>46</v>
      </c>
      <c r="Y71" s="147"/>
      <c r="Z71" s="150">
        <v>24</v>
      </c>
      <c r="AA71" s="150"/>
      <c r="AB71" s="146"/>
      <c r="AC71" s="146"/>
      <c r="AD71" s="146">
        <v>22</v>
      </c>
      <c r="AE71" s="146"/>
      <c r="AF71" s="147">
        <f aca="true" t="shared" si="2" ref="AF71:AF88">V71-X71</f>
        <v>44</v>
      </c>
      <c r="AG71" s="147"/>
      <c r="AH71" s="54"/>
      <c r="AI71" s="55"/>
      <c r="AJ71" s="54"/>
      <c r="AK71" s="55"/>
      <c r="AL71" s="54"/>
      <c r="AM71" s="55"/>
      <c r="AN71" s="54"/>
      <c r="AO71" s="55"/>
      <c r="AP71" s="54"/>
      <c r="AQ71" s="55"/>
      <c r="AR71" s="54"/>
      <c r="AS71" s="55"/>
      <c r="AT71" s="54">
        <v>3</v>
      </c>
      <c r="AU71" s="55"/>
      <c r="AV71" s="136"/>
      <c r="AW71" s="211"/>
      <c r="AX71" s="58"/>
      <c r="AY71" s="47"/>
      <c r="AZ71" s="47"/>
      <c r="BA71" s="47"/>
      <c r="BB71" s="47"/>
      <c r="BC71" s="47"/>
      <c r="BD71" s="47">
        <v>3</v>
      </c>
      <c r="BE71" s="47"/>
      <c r="BF71" s="49">
        <f t="shared" si="0"/>
        <v>3</v>
      </c>
    </row>
    <row r="72" spans="1:58" s="8" customFormat="1" ht="32.25" customHeight="1">
      <c r="A72" s="138" t="s">
        <v>123</v>
      </c>
      <c r="B72" s="138"/>
      <c r="C72" s="209" t="s">
        <v>181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146"/>
      <c r="O72" s="146"/>
      <c r="P72" s="146" t="s">
        <v>154</v>
      </c>
      <c r="Q72" s="146"/>
      <c r="R72" s="146"/>
      <c r="S72" s="146"/>
      <c r="T72" s="152">
        <f>V72/30</f>
        <v>3</v>
      </c>
      <c r="U72" s="152"/>
      <c r="V72" s="146">
        <v>90</v>
      </c>
      <c r="W72" s="146"/>
      <c r="X72" s="147">
        <f t="shared" si="1"/>
        <v>30</v>
      </c>
      <c r="Y72" s="147"/>
      <c r="Z72" s="150">
        <v>16</v>
      </c>
      <c r="AA72" s="150"/>
      <c r="AB72" s="146"/>
      <c r="AC72" s="146"/>
      <c r="AD72" s="146">
        <v>14</v>
      </c>
      <c r="AE72" s="146"/>
      <c r="AF72" s="147">
        <f t="shared" si="2"/>
        <v>60</v>
      </c>
      <c r="AG72" s="147"/>
      <c r="AH72" s="54"/>
      <c r="AI72" s="55"/>
      <c r="AJ72" s="54"/>
      <c r="AK72" s="55"/>
      <c r="AL72" s="54">
        <v>2</v>
      </c>
      <c r="AM72" s="55"/>
      <c r="AN72" s="54"/>
      <c r="AO72" s="55"/>
      <c r="AP72" s="54"/>
      <c r="AQ72" s="55"/>
      <c r="AR72" s="54"/>
      <c r="AS72" s="55"/>
      <c r="AT72" s="54"/>
      <c r="AU72" s="55"/>
      <c r="AV72" s="54"/>
      <c r="AW72" s="57"/>
      <c r="AX72" s="58"/>
      <c r="AY72" s="47"/>
      <c r="AZ72" s="47">
        <v>3</v>
      </c>
      <c r="BA72" s="47"/>
      <c r="BB72" s="47"/>
      <c r="BC72" s="47"/>
      <c r="BD72" s="47"/>
      <c r="BE72" s="47"/>
      <c r="BF72" s="49">
        <f t="shared" si="0"/>
        <v>3</v>
      </c>
    </row>
    <row r="73" spans="1:58" s="8" customFormat="1" ht="32.25" customHeight="1">
      <c r="A73" s="138" t="s">
        <v>124</v>
      </c>
      <c r="B73" s="138"/>
      <c r="C73" s="149" t="s">
        <v>110</v>
      </c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6"/>
      <c r="O73" s="146"/>
      <c r="P73" s="146" t="s">
        <v>180</v>
      </c>
      <c r="Q73" s="146"/>
      <c r="R73" s="146"/>
      <c r="S73" s="146"/>
      <c r="T73" s="152">
        <f>V73/30</f>
        <v>3</v>
      </c>
      <c r="U73" s="152"/>
      <c r="V73" s="146">
        <v>90</v>
      </c>
      <c r="W73" s="146"/>
      <c r="X73" s="147">
        <f t="shared" si="1"/>
        <v>34</v>
      </c>
      <c r="Y73" s="147"/>
      <c r="Z73" s="150"/>
      <c r="AA73" s="150"/>
      <c r="AB73" s="146"/>
      <c r="AC73" s="146"/>
      <c r="AD73" s="151">
        <v>34</v>
      </c>
      <c r="AE73" s="151"/>
      <c r="AF73" s="147">
        <f t="shared" si="2"/>
        <v>56</v>
      </c>
      <c r="AG73" s="147"/>
      <c r="AH73" s="54"/>
      <c r="AI73" s="55"/>
      <c r="AJ73" s="134">
        <v>2</v>
      </c>
      <c r="AK73" s="135"/>
      <c r="AL73" s="54"/>
      <c r="AM73" s="55"/>
      <c r="AN73" s="54"/>
      <c r="AO73" s="55"/>
      <c r="AP73" s="54"/>
      <c r="AQ73" s="55"/>
      <c r="AR73" s="54"/>
      <c r="AS73" s="55"/>
      <c r="AT73" s="136"/>
      <c r="AU73" s="137"/>
      <c r="AV73" s="54"/>
      <c r="AW73" s="57"/>
      <c r="AX73" s="58"/>
      <c r="AY73" s="47">
        <v>3</v>
      </c>
      <c r="AZ73" s="47"/>
      <c r="BA73" s="47"/>
      <c r="BB73" s="47"/>
      <c r="BC73" s="47"/>
      <c r="BD73" s="47"/>
      <c r="BE73" s="47"/>
      <c r="BF73" s="49">
        <f aca="true" t="shared" si="3" ref="BF73:BF84">SUM(AX73:BE73)</f>
        <v>3</v>
      </c>
    </row>
    <row r="74" spans="1:58" s="8" customFormat="1" ht="32.25" customHeight="1">
      <c r="A74" s="138" t="s">
        <v>125</v>
      </c>
      <c r="B74" s="138"/>
      <c r="C74" s="209" t="s">
        <v>263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146">
        <v>4</v>
      </c>
      <c r="O74" s="146"/>
      <c r="P74" s="146" t="s">
        <v>272</v>
      </c>
      <c r="Q74" s="146"/>
      <c r="R74" s="146">
        <v>4</v>
      </c>
      <c r="S74" s="146"/>
      <c r="T74" s="152">
        <f>V74/30</f>
        <v>15</v>
      </c>
      <c r="U74" s="152"/>
      <c r="V74" s="146">
        <v>450</v>
      </c>
      <c r="W74" s="146"/>
      <c r="X74" s="147">
        <f t="shared" si="1"/>
        <v>174</v>
      </c>
      <c r="Y74" s="147"/>
      <c r="Z74" s="148">
        <v>90</v>
      </c>
      <c r="AA74" s="148"/>
      <c r="AB74" s="151"/>
      <c r="AC74" s="151"/>
      <c r="AD74" s="151">
        <v>84</v>
      </c>
      <c r="AE74" s="151"/>
      <c r="AF74" s="147">
        <f t="shared" si="2"/>
        <v>276</v>
      </c>
      <c r="AG74" s="147"/>
      <c r="AH74" s="134">
        <v>2.5</v>
      </c>
      <c r="AI74" s="135"/>
      <c r="AJ74" s="134">
        <v>3</v>
      </c>
      <c r="AK74" s="135"/>
      <c r="AL74" s="134">
        <v>2</v>
      </c>
      <c r="AM74" s="135"/>
      <c r="AN74" s="136">
        <v>3</v>
      </c>
      <c r="AO74" s="137"/>
      <c r="AP74" s="54"/>
      <c r="AQ74" s="55"/>
      <c r="AR74" s="54"/>
      <c r="AS74" s="55"/>
      <c r="AT74" s="54"/>
      <c r="AU74" s="55"/>
      <c r="AV74" s="54"/>
      <c r="AW74" s="57"/>
      <c r="AX74" s="58">
        <v>4</v>
      </c>
      <c r="AY74" s="47">
        <v>5</v>
      </c>
      <c r="AZ74" s="47">
        <v>3</v>
      </c>
      <c r="BA74" s="47">
        <v>3</v>
      </c>
      <c r="BB74" s="47"/>
      <c r="BC74" s="47"/>
      <c r="BD74" s="47"/>
      <c r="BE74" s="47"/>
      <c r="BF74" s="49">
        <f t="shared" si="3"/>
        <v>15</v>
      </c>
    </row>
    <row r="75" spans="1:58" s="8" customFormat="1" ht="24.75" customHeight="1">
      <c r="A75" s="138" t="s">
        <v>126</v>
      </c>
      <c r="B75" s="138"/>
      <c r="C75" s="149" t="s">
        <v>264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6"/>
      <c r="O75" s="146"/>
      <c r="P75" s="146" t="s">
        <v>113</v>
      </c>
      <c r="Q75" s="146"/>
      <c r="R75" s="146"/>
      <c r="S75" s="146"/>
      <c r="T75" s="152">
        <f>V75/30</f>
        <v>5.5</v>
      </c>
      <c r="U75" s="152"/>
      <c r="V75" s="146">
        <v>165</v>
      </c>
      <c r="W75" s="146"/>
      <c r="X75" s="147">
        <f t="shared" si="1"/>
        <v>82</v>
      </c>
      <c r="Y75" s="147"/>
      <c r="Z75" s="150">
        <v>42</v>
      </c>
      <c r="AA75" s="150"/>
      <c r="AB75" s="146"/>
      <c r="AC75" s="146"/>
      <c r="AD75" s="146">
        <v>40</v>
      </c>
      <c r="AE75" s="146"/>
      <c r="AF75" s="147">
        <f t="shared" si="2"/>
        <v>83</v>
      </c>
      <c r="AG75" s="147"/>
      <c r="AH75" s="134">
        <v>2</v>
      </c>
      <c r="AI75" s="135"/>
      <c r="AJ75" s="134">
        <v>2.5</v>
      </c>
      <c r="AK75" s="135"/>
      <c r="AT75" s="54"/>
      <c r="AU75" s="55"/>
      <c r="AV75" s="54"/>
      <c r="AW75" s="57"/>
      <c r="AX75" s="47">
        <v>2.5</v>
      </c>
      <c r="AY75" s="47">
        <v>3</v>
      </c>
      <c r="BD75" s="47"/>
      <c r="BE75" s="47"/>
      <c r="BF75" s="49">
        <f>SUM(AX75:BE75)</f>
        <v>5.5</v>
      </c>
    </row>
    <row r="76" spans="1:58" s="8" customFormat="1" ht="45.75" customHeight="1">
      <c r="A76" s="148" t="s">
        <v>127</v>
      </c>
      <c r="B76" s="148"/>
      <c r="C76" s="149" t="s">
        <v>280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6">
        <v>12</v>
      </c>
      <c r="O76" s="146"/>
      <c r="P76" s="146" t="s">
        <v>265</v>
      </c>
      <c r="Q76" s="146"/>
      <c r="R76" s="146"/>
      <c r="S76" s="146"/>
      <c r="T76" s="152">
        <v>12</v>
      </c>
      <c r="U76" s="152"/>
      <c r="V76" s="146">
        <v>360</v>
      </c>
      <c r="W76" s="146"/>
      <c r="X76" s="147">
        <f t="shared" si="1"/>
        <v>172</v>
      </c>
      <c r="Y76" s="147"/>
      <c r="Z76" s="150">
        <v>88</v>
      </c>
      <c r="AA76" s="150"/>
      <c r="AB76" s="146"/>
      <c r="AC76" s="146"/>
      <c r="AD76" s="146">
        <v>84</v>
      </c>
      <c r="AE76" s="146"/>
      <c r="AF76" s="147">
        <f t="shared" si="2"/>
        <v>188</v>
      </c>
      <c r="AG76" s="147"/>
      <c r="AH76" s="54">
        <v>2</v>
      </c>
      <c r="AI76" s="55"/>
      <c r="AJ76" s="134">
        <v>2.5</v>
      </c>
      <c r="AK76" s="135"/>
      <c r="AL76" s="54">
        <v>1</v>
      </c>
      <c r="AM76" s="55"/>
      <c r="AN76" s="54"/>
      <c r="AO76" s="55">
        <v>2</v>
      </c>
      <c r="AP76" s="54">
        <v>1</v>
      </c>
      <c r="AQ76" s="55"/>
      <c r="AR76" s="54">
        <v>2</v>
      </c>
      <c r="AS76" s="55"/>
      <c r="AT76" s="54"/>
      <c r="AU76" s="55"/>
      <c r="AV76" s="54"/>
      <c r="AW76" s="57"/>
      <c r="AX76" s="58">
        <v>3</v>
      </c>
      <c r="AY76" s="47">
        <v>2.5</v>
      </c>
      <c r="AZ76" s="47">
        <v>1.5</v>
      </c>
      <c r="BA76" s="47">
        <v>2</v>
      </c>
      <c r="BB76" s="65">
        <v>1</v>
      </c>
      <c r="BC76" s="65">
        <v>2</v>
      </c>
      <c r="BD76" s="47"/>
      <c r="BE76" s="47"/>
      <c r="BF76" s="49">
        <f t="shared" si="3"/>
        <v>12</v>
      </c>
    </row>
    <row r="77" spans="1:58" s="8" customFormat="1" ht="32.25" customHeight="1">
      <c r="A77" s="148" t="s">
        <v>128</v>
      </c>
      <c r="B77" s="148"/>
      <c r="C77" s="149" t="s">
        <v>111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6">
        <v>3</v>
      </c>
      <c r="O77" s="146"/>
      <c r="P77" s="146" t="s">
        <v>155</v>
      </c>
      <c r="Q77" s="146"/>
      <c r="R77" s="146"/>
      <c r="S77" s="146"/>
      <c r="T77" s="152">
        <v>7</v>
      </c>
      <c r="U77" s="152"/>
      <c r="V77" s="146">
        <v>210</v>
      </c>
      <c r="W77" s="146"/>
      <c r="X77" s="147">
        <f t="shared" si="1"/>
        <v>78</v>
      </c>
      <c r="Y77" s="147"/>
      <c r="Z77" s="150">
        <v>42</v>
      </c>
      <c r="AA77" s="150"/>
      <c r="AB77" s="146"/>
      <c r="AC77" s="146"/>
      <c r="AD77" s="146">
        <v>36</v>
      </c>
      <c r="AE77" s="146"/>
      <c r="AF77" s="147">
        <f t="shared" si="2"/>
        <v>132</v>
      </c>
      <c r="AG77" s="147"/>
      <c r="AH77" s="54"/>
      <c r="AI77" s="55"/>
      <c r="AJ77" s="54"/>
      <c r="AK77" s="55"/>
      <c r="AL77" s="54">
        <v>2</v>
      </c>
      <c r="AM77" s="55"/>
      <c r="AN77" s="136">
        <v>3</v>
      </c>
      <c r="AO77" s="137"/>
      <c r="AP77" s="54"/>
      <c r="AQ77" s="55"/>
      <c r="AR77" s="54"/>
      <c r="AS77" s="55"/>
      <c r="AT77" s="54"/>
      <c r="AU77" s="55"/>
      <c r="AV77" s="54"/>
      <c r="AW77" s="57"/>
      <c r="AX77" s="58"/>
      <c r="AY77" s="47"/>
      <c r="AZ77" s="47">
        <v>3.5</v>
      </c>
      <c r="BA77" s="47">
        <v>3.5</v>
      </c>
      <c r="BB77" s="47"/>
      <c r="BC77" s="47"/>
      <c r="BD77" s="47"/>
      <c r="BE77" s="47"/>
      <c r="BF77" s="49">
        <f t="shared" si="3"/>
        <v>7</v>
      </c>
    </row>
    <row r="78" spans="1:58" s="8" customFormat="1" ht="32.25" customHeight="1">
      <c r="A78" s="148" t="s">
        <v>129</v>
      </c>
      <c r="B78" s="148"/>
      <c r="C78" s="149" t="s">
        <v>266</v>
      </c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6">
        <v>4</v>
      </c>
      <c r="O78" s="146"/>
      <c r="P78" s="146" t="s">
        <v>273</v>
      </c>
      <c r="Q78" s="146"/>
      <c r="R78" s="146"/>
      <c r="S78" s="146"/>
      <c r="T78" s="152">
        <v>7</v>
      </c>
      <c r="U78" s="152"/>
      <c r="V78" s="146">
        <v>210</v>
      </c>
      <c r="W78" s="146"/>
      <c r="X78" s="147">
        <f>SUM(Z78:AE78)</f>
        <v>74</v>
      </c>
      <c r="Y78" s="147"/>
      <c r="Z78" s="150">
        <v>42</v>
      </c>
      <c r="AA78" s="150"/>
      <c r="AB78" s="146"/>
      <c r="AC78" s="146"/>
      <c r="AD78" s="146">
        <v>32</v>
      </c>
      <c r="AE78" s="146"/>
      <c r="AF78" s="147">
        <f>V78-X78</f>
        <v>136</v>
      </c>
      <c r="AG78" s="147"/>
      <c r="AH78" s="54"/>
      <c r="AI78" s="55"/>
      <c r="AJ78" s="54"/>
      <c r="AK78" s="55"/>
      <c r="AL78" s="54">
        <v>2</v>
      </c>
      <c r="AM78" s="71"/>
      <c r="AN78" s="134">
        <v>2.5</v>
      </c>
      <c r="AO78" s="135"/>
      <c r="AP78" s="70"/>
      <c r="AQ78" s="71"/>
      <c r="AR78" s="70"/>
      <c r="AS78" s="71"/>
      <c r="AT78" s="70"/>
      <c r="AU78" s="71"/>
      <c r="AV78" s="70"/>
      <c r="AW78" s="73"/>
      <c r="AX78" s="72"/>
      <c r="AY78" s="65"/>
      <c r="AZ78" s="65">
        <v>3.5</v>
      </c>
      <c r="BA78" s="65">
        <v>3.5</v>
      </c>
      <c r="BB78" s="47"/>
      <c r="BC78" s="47"/>
      <c r="BD78" s="47"/>
      <c r="BE78" s="47"/>
      <c r="BF78" s="49">
        <f t="shared" si="3"/>
        <v>7</v>
      </c>
    </row>
    <row r="79" spans="1:58" s="8" customFormat="1" ht="42.75" customHeight="1">
      <c r="A79" s="148" t="s">
        <v>131</v>
      </c>
      <c r="B79" s="148"/>
      <c r="C79" s="149" t="s">
        <v>130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6">
        <v>1</v>
      </c>
      <c r="O79" s="146"/>
      <c r="P79" s="146" t="s">
        <v>180</v>
      </c>
      <c r="Q79" s="146"/>
      <c r="R79" s="146"/>
      <c r="S79" s="146"/>
      <c r="T79" s="152">
        <v>8</v>
      </c>
      <c r="U79" s="152"/>
      <c r="V79" s="146">
        <v>240</v>
      </c>
      <c r="W79" s="146"/>
      <c r="X79" s="147">
        <f t="shared" si="1"/>
        <v>80</v>
      </c>
      <c r="Y79" s="147"/>
      <c r="Z79" s="150">
        <v>44</v>
      </c>
      <c r="AA79" s="150"/>
      <c r="AB79" s="146"/>
      <c r="AC79" s="146"/>
      <c r="AD79" s="146">
        <v>36</v>
      </c>
      <c r="AE79" s="146"/>
      <c r="AF79" s="147">
        <f t="shared" si="2"/>
        <v>160</v>
      </c>
      <c r="AG79" s="147"/>
      <c r="AH79" s="136">
        <v>2.5</v>
      </c>
      <c r="AI79" s="137"/>
      <c r="AJ79" s="54">
        <v>2</v>
      </c>
      <c r="AK79" s="55"/>
      <c r="AL79" s="54"/>
      <c r="AM79" s="71"/>
      <c r="AN79" s="70"/>
      <c r="AO79" s="71"/>
      <c r="AP79" s="70"/>
      <c r="AQ79" s="71"/>
      <c r="AR79" s="70"/>
      <c r="AS79" s="71"/>
      <c r="AT79" s="70"/>
      <c r="AU79" s="71"/>
      <c r="AV79" s="70"/>
      <c r="AW79" s="73"/>
      <c r="AX79" s="72">
        <v>4</v>
      </c>
      <c r="AY79" s="65">
        <v>4</v>
      </c>
      <c r="AZ79" s="65"/>
      <c r="BA79" s="65"/>
      <c r="BB79" s="47"/>
      <c r="BC79" s="47"/>
      <c r="BD79" s="47"/>
      <c r="BE79" s="47"/>
      <c r="BF79" s="49">
        <f t="shared" si="3"/>
        <v>8</v>
      </c>
    </row>
    <row r="80" spans="1:58" s="8" customFormat="1" ht="32.25" customHeight="1">
      <c r="A80" s="148" t="s">
        <v>132</v>
      </c>
      <c r="B80" s="148"/>
      <c r="C80" s="149" t="s">
        <v>112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6"/>
      <c r="O80" s="146"/>
      <c r="P80" s="146" t="s">
        <v>97</v>
      </c>
      <c r="Q80" s="146"/>
      <c r="R80" s="146"/>
      <c r="S80" s="146"/>
      <c r="T80" s="152">
        <v>3.5</v>
      </c>
      <c r="U80" s="152"/>
      <c r="V80" s="146">
        <v>105</v>
      </c>
      <c r="W80" s="146"/>
      <c r="X80" s="147">
        <f t="shared" si="1"/>
        <v>46</v>
      </c>
      <c r="Y80" s="147"/>
      <c r="Z80" s="150">
        <v>24</v>
      </c>
      <c r="AA80" s="150"/>
      <c r="AB80" s="146"/>
      <c r="AC80" s="146"/>
      <c r="AD80" s="146">
        <v>22</v>
      </c>
      <c r="AE80" s="146"/>
      <c r="AF80" s="147">
        <f t="shared" si="2"/>
        <v>59</v>
      </c>
      <c r="AG80" s="147"/>
      <c r="AH80" s="54">
        <v>3</v>
      </c>
      <c r="AI80" s="55"/>
      <c r="AJ80" s="54"/>
      <c r="AK80" s="55"/>
      <c r="AL80" s="54"/>
      <c r="AM80" s="71"/>
      <c r="AN80" s="70"/>
      <c r="AO80" s="71"/>
      <c r="AP80" s="70"/>
      <c r="AQ80" s="71"/>
      <c r="AR80" s="70"/>
      <c r="AS80" s="71"/>
      <c r="AT80" s="70"/>
      <c r="AU80" s="71"/>
      <c r="AV80" s="70"/>
      <c r="AW80" s="73"/>
      <c r="AX80" s="72">
        <v>3.5</v>
      </c>
      <c r="AY80" s="65"/>
      <c r="AZ80" s="65"/>
      <c r="BA80" s="65"/>
      <c r="BB80" s="47"/>
      <c r="BC80" s="47"/>
      <c r="BD80" s="47"/>
      <c r="BE80" s="47"/>
      <c r="BF80" s="49">
        <f t="shared" si="3"/>
        <v>3.5</v>
      </c>
    </row>
    <row r="81" spans="1:58" s="8" customFormat="1" ht="32.25" customHeight="1">
      <c r="A81" s="148" t="s">
        <v>133</v>
      </c>
      <c r="B81" s="148"/>
      <c r="C81" s="149" t="s">
        <v>267</v>
      </c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>
        <v>7</v>
      </c>
      <c r="O81" s="146"/>
      <c r="P81" s="146"/>
      <c r="Q81" s="146"/>
      <c r="R81" s="146">
        <v>7</v>
      </c>
      <c r="S81" s="146"/>
      <c r="T81" s="152">
        <v>6</v>
      </c>
      <c r="U81" s="152"/>
      <c r="V81" s="146">
        <v>180</v>
      </c>
      <c r="W81" s="146"/>
      <c r="X81" s="147">
        <f t="shared" si="1"/>
        <v>80</v>
      </c>
      <c r="Y81" s="147"/>
      <c r="Z81" s="150">
        <v>44</v>
      </c>
      <c r="AA81" s="150"/>
      <c r="AB81" s="146"/>
      <c r="AC81" s="146"/>
      <c r="AD81" s="146">
        <v>36</v>
      </c>
      <c r="AE81" s="146"/>
      <c r="AF81" s="147">
        <f t="shared" si="2"/>
        <v>100</v>
      </c>
      <c r="AG81" s="147"/>
      <c r="AH81" s="54"/>
      <c r="AI81" s="55"/>
      <c r="AJ81" s="54"/>
      <c r="AK81" s="55"/>
      <c r="AL81" s="54"/>
      <c r="AM81" s="71"/>
      <c r="AN81" s="70"/>
      <c r="AO81" s="71"/>
      <c r="AP81" s="70"/>
      <c r="AQ81" s="71"/>
      <c r="AR81" s="70"/>
      <c r="AS81" s="71"/>
      <c r="AT81" s="70">
        <v>5</v>
      </c>
      <c r="AU81" s="71"/>
      <c r="AV81" s="134"/>
      <c r="AW81" s="240"/>
      <c r="AX81" s="72"/>
      <c r="AY81" s="65"/>
      <c r="AZ81" s="65"/>
      <c r="BA81" s="65"/>
      <c r="BB81" s="47"/>
      <c r="BC81" s="47"/>
      <c r="BD81" s="65">
        <v>6</v>
      </c>
      <c r="BE81" s="65"/>
      <c r="BF81" s="49">
        <f t="shared" si="3"/>
        <v>6</v>
      </c>
    </row>
    <row r="82" spans="1:58" s="8" customFormat="1" ht="32.25" customHeight="1">
      <c r="A82" s="148" t="s">
        <v>134</v>
      </c>
      <c r="B82" s="148"/>
      <c r="C82" s="149" t="s">
        <v>114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6">
        <v>56</v>
      </c>
      <c r="O82" s="146"/>
      <c r="P82" s="146"/>
      <c r="Q82" s="146"/>
      <c r="R82" s="146">
        <v>67</v>
      </c>
      <c r="S82" s="146"/>
      <c r="T82" s="152">
        <v>6</v>
      </c>
      <c r="U82" s="152"/>
      <c r="V82" s="146">
        <v>180</v>
      </c>
      <c r="W82" s="146"/>
      <c r="X82" s="147">
        <f t="shared" si="1"/>
        <v>80</v>
      </c>
      <c r="Y82" s="147"/>
      <c r="Z82" s="150">
        <v>44</v>
      </c>
      <c r="AA82" s="150"/>
      <c r="AB82" s="146"/>
      <c r="AC82" s="146"/>
      <c r="AD82" s="146">
        <v>36</v>
      </c>
      <c r="AE82" s="146"/>
      <c r="AF82" s="147">
        <f t="shared" si="2"/>
        <v>100</v>
      </c>
      <c r="AG82" s="147"/>
      <c r="AH82" s="54"/>
      <c r="AI82" s="55"/>
      <c r="AJ82" s="54"/>
      <c r="AK82" s="55"/>
      <c r="AL82" s="54"/>
      <c r="AM82" s="71"/>
      <c r="AN82" s="70"/>
      <c r="AO82" s="71"/>
      <c r="AP82" s="134">
        <v>2</v>
      </c>
      <c r="AQ82" s="135"/>
      <c r="AR82" s="134">
        <v>3</v>
      </c>
      <c r="AS82" s="135"/>
      <c r="AT82" s="134"/>
      <c r="AU82" s="135"/>
      <c r="AV82" s="134"/>
      <c r="AW82" s="240"/>
      <c r="AX82" s="72"/>
      <c r="AY82" s="65"/>
      <c r="AZ82" s="65"/>
      <c r="BA82" s="65"/>
      <c r="BB82" s="47">
        <v>3</v>
      </c>
      <c r="BC82" s="47">
        <v>3</v>
      </c>
      <c r="BD82" s="47"/>
      <c r="BE82" s="47"/>
      <c r="BF82" s="49">
        <f t="shared" si="3"/>
        <v>6</v>
      </c>
    </row>
    <row r="83" spans="1:58" s="8" customFormat="1" ht="32.25" customHeight="1">
      <c r="A83" s="148" t="s">
        <v>135</v>
      </c>
      <c r="B83" s="148"/>
      <c r="C83" s="149" t="s">
        <v>115</v>
      </c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6">
        <v>56</v>
      </c>
      <c r="O83" s="146"/>
      <c r="P83" s="146"/>
      <c r="Q83" s="146"/>
      <c r="R83" s="146">
        <v>67</v>
      </c>
      <c r="S83" s="146"/>
      <c r="T83" s="152">
        <v>6</v>
      </c>
      <c r="U83" s="152"/>
      <c r="V83" s="146">
        <v>180</v>
      </c>
      <c r="W83" s="146"/>
      <c r="X83" s="147">
        <f t="shared" si="1"/>
        <v>72</v>
      </c>
      <c r="Y83" s="147"/>
      <c r="Z83" s="150">
        <v>38</v>
      </c>
      <c r="AA83" s="150"/>
      <c r="AB83" s="146"/>
      <c r="AC83" s="146"/>
      <c r="AD83" s="146">
        <v>34</v>
      </c>
      <c r="AE83" s="146"/>
      <c r="AF83" s="147">
        <f t="shared" si="2"/>
        <v>108</v>
      </c>
      <c r="AG83" s="147"/>
      <c r="AH83" s="54"/>
      <c r="AI83" s="55"/>
      <c r="AJ83" s="54"/>
      <c r="AK83" s="55"/>
      <c r="AL83" s="54"/>
      <c r="AM83" s="71"/>
      <c r="AN83" s="70"/>
      <c r="AO83" s="71"/>
      <c r="AP83" s="134">
        <v>2</v>
      </c>
      <c r="AQ83" s="135"/>
      <c r="AR83" s="134">
        <v>2.5</v>
      </c>
      <c r="AS83" s="135"/>
      <c r="AT83" s="134"/>
      <c r="AU83" s="135"/>
      <c r="AV83" s="70"/>
      <c r="AW83" s="73"/>
      <c r="AX83" s="72"/>
      <c r="AY83" s="65"/>
      <c r="AZ83" s="65"/>
      <c r="BA83" s="65"/>
      <c r="BB83" s="47">
        <v>3</v>
      </c>
      <c r="BC83" s="47">
        <v>3</v>
      </c>
      <c r="BD83" s="47"/>
      <c r="BE83" s="47"/>
      <c r="BF83" s="49">
        <f t="shared" si="3"/>
        <v>6</v>
      </c>
    </row>
    <row r="84" spans="1:58" s="8" customFormat="1" ht="42" customHeight="1">
      <c r="A84" s="148" t="s">
        <v>136</v>
      </c>
      <c r="B84" s="148"/>
      <c r="C84" s="149" t="s">
        <v>268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51">
        <v>12378</v>
      </c>
      <c r="O84" s="151"/>
      <c r="P84" s="151" t="s">
        <v>274</v>
      </c>
      <c r="Q84" s="151"/>
      <c r="R84" s="146"/>
      <c r="S84" s="146"/>
      <c r="T84" s="152">
        <v>20</v>
      </c>
      <c r="U84" s="152"/>
      <c r="V84" s="146">
        <v>600</v>
      </c>
      <c r="W84" s="146"/>
      <c r="X84" s="147">
        <f t="shared" si="1"/>
        <v>236</v>
      </c>
      <c r="Y84" s="147"/>
      <c r="Z84" s="148">
        <v>120</v>
      </c>
      <c r="AA84" s="148"/>
      <c r="AB84" s="151"/>
      <c r="AC84" s="151"/>
      <c r="AD84" s="151">
        <v>116</v>
      </c>
      <c r="AE84" s="151"/>
      <c r="AF84" s="147">
        <f t="shared" si="2"/>
        <v>364</v>
      </c>
      <c r="AG84" s="147"/>
      <c r="AH84" s="134">
        <v>3</v>
      </c>
      <c r="AI84" s="135"/>
      <c r="AJ84" s="134">
        <v>2</v>
      </c>
      <c r="AK84" s="135"/>
      <c r="AL84" s="70">
        <v>1</v>
      </c>
      <c r="AM84" s="71"/>
      <c r="AN84" s="70">
        <v>2</v>
      </c>
      <c r="AO84" s="71"/>
      <c r="AP84" s="70">
        <v>1</v>
      </c>
      <c r="AQ84" s="71"/>
      <c r="AR84" s="134">
        <v>1.5</v>
      </c>
      <c r="AS84" s="135"/>
      <c r="AT84" s="70">
        <v>2</v>
      </c>
      <c r="AU84" s="71"/>
      <c r="AV84" s="70">
        <v>4</v>
      </c>
      <c r="AW84" s="73"/>
      <c r="AX84" s="72">
        <v>4.5</v>
      </c>
      <c r="AY84" s="65">
        <v>4</v>
      </c>
      <c r="AZ84" s="65">
        <v>1.5</v>
      </c>
      <c r="BA84" s="65">
        <v>2</v>
      </c>
      <c r="BB84" s="47">
        <v>1.5</v>
      </c>
      <c r="BC84" s="47">
        <v>1.5</v>
      </c>
      <c r="BD84" s="47">
        <v>3</v>
      </c>
      <c r="BE84" s="47">
        <v>2</v>
      </c>
      <c r="BF84" s="132">
        <f t="shared" si="3"/>
        <v>20</v>
      </c>
    </row>
    <row r="85" spans="1:58" s="8" customFormat="1" ht="36.75" customHeight="1">
      <c r="A85" s="148" t="s">
        <v>137</v>
      </c>
      <c r="B85" s="148"/>
      <c r="C85" s="149" t="s">
        <v>269</v>
      </c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51">
        <v>2378</v>
      </c>
      <c r="O85" s="151"/>
      <c r="P85" s="151" t="s">
        <v>275</v>
      </c>
      <c r="Q85" s="151"/>
      <c r="R85" s="146"/>
      <c r="S85" s="146"/>
      <c r="T85" s="152">
        <v>20</v>
      </c>
      <c r="U85" s="152"/>
      <c r="V85" s="146">
        <v>600</v>
      </c>
      <c r="W85" s="146"/>
      <c r="X85" s="147">
        <f>SUM(Z85:AE85)</f>
        <v>252</v>
      </c>
      <c r="Y85" s="147"/>
      <c r="Z85" s="148">
        <v>128</v>
      </c>
      <c r="AA85" s="148"/>
      <c r="AB85" s="151"/>
      <c r="AC85" s="151"/>
      <c r="AD85" s="151">
        <v>124</v>
      </c>
      <c r="AE85" s="151"/>
      <c r="AF85" s="147">
        <f>V85-X85</f>
        <v>348</v>
      </c>
      <c r="AG85" s="147"/>
      <c r="AH85" s="134">
        <v>2.5</v>
      </c>
      <c r="AI85" s="135"/>
      <c r="AJ85" s="134">
        <v>2</v>
      </c>
      <c r="AK85" s="135"/>
      <c r="AL85" s="70">
        <v>2</v>
      </c>
      <c r="AM85" s="71"/>
      <c r="AN85" s="134">
        <v>1.5</v>
      </c>
      <c r="AO85" s="135"/>
      <c r="AP85" s="70">
        <v>1</v>
      </c>
      <c r="AQ85" s="71"/>
      <c r="AR85" s="134">
        <v>2</v>
      </c>
      <c r="AS85" s="135"/>
      <c r="AT85" s="70">
        <v>2</v>
      </c>
      <c r="AU85" s="71"/>
      <c r="AV85" s="70">
        <v>4</v>
      </c>
      <c r="AW85" s="73"/>
      <c r="AX85" s="72">
        <v>4</v>
      </c>
      <c r="AY85" s="65">
        <v>4</v>
      </c>
      <c r="AZ85" s="65">
        <v>2</v>
      </c>
      <c r="BA85" s="65">
        <v>1.5</v>
      </c>
      <c r="BB85" s="47">
        <v>1.5</v>
      </c>
      <c r="BC85" s="47">
        <v>2</v>
      </c>
      <c r="BD85" s="47">
        <v>3</v>
      </c>
      <c r="BE85" s="47">
        <v>2</v>
      </c>
      <c r="BF85" s="132">
        <f>SUM(AX85:BE85)</f>
        <v>20</v>
      </c>
    </row>
    <row r="86" spans="1:58" s="8" customFormat="1" ht="32.25" customHeight="1">
      <c r="A86" s="148" t="s">
        <v>151</v>
      </c>
      <c r="B86" s="148"/>
      <c r="C86" s="149" t="s">
        <v>270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6">
        <v>56</v>
      </c>
      <c r="O86" s="146"/>
      <c r="P86" s="146"/>
      <c r="Q86" s="146"/>
      <c r="R86" s="146">
        <v>67</v>
      </c>
      <c r="S86" s="146"/>
      <c r="T86" s="152">
        <v>6</v>
      </c>
      <c r="U86" s="152"/>
      <c r="V86" s="146">
        <v>180</v>
      </c>
      <c r="W86" s="146"/>
      <c r="X86" s="147">
        <f>SUM(Z86:AE86)</f>
        <v>80</v>
      </c>
      <c r="Y86" s="147"/>
      <c r="Z86" s="150">
        <v>44</v>
      </c>
      <c r="AA86" s="150"/>
      <c r="AB86" s="146"/>
      <c r="AC86" s="146"/>
      <c r="AD86" s="146">
        <v>36</v>
      </c>
      <c r="AE86" s="146"/>
      <c r="AF86" s="147">
        <f>V86-X86</f>
        <v>100</v>
      </c>
      <c r="AG86" s="147"/>
      <c r="AH86" s="54"/>
      <c r="AI86" s="55"/>
      <c r="AJ86" s="54"/>
      <c r="AK86" s="55"/>
      <c r="AL86" s="54"/>
      <c r="AM86" s="71"/>
      <c r="AN86" s="70"/>
      <c r="AO86" s="71"/>
      <c r="AP86" s="134">
        <v>2</v>
      </c>
      <c r="AQ86" s="135"/>
      <c r="AR86" s="134">
        <v>3</v>
      </c>
      <c r="AS86" s="135"/>
      <c r="AT86" s="134"/>
      <c r="AU86" s="135"/>
      <c r="AV86" s="70"/>
      <c r="AW86" s="73"/>
      <c r="AX86" s="72"/>
      <c r="AY86" s="65"/>
      <c r="AZ86" s="65"/>
      <c r="BA86" s="65"/>
      <c r="BB86" s="47">
        <v>3</v>
      </c>
      <c r="BC86" s="47">
        <v>3</v>
      </c>
      <c r="BD86" s="47"/>
      <c r="BE86" s="47"/>
      <c r="BF86" s="49">
        <f>SUM(AX86:BE86)</f>
        <v>6</v>
      </c>
    </row>
    <row r="87" spans="1:58" s="8" customFormat="1" ht="32.25" customHeight="1">
      <c r="A87" s="148" t="s">
        <v>152</v>
      </c>
      <c r="B87" s="148"/>
      <c r="C87" s="149" t="s">
        <v>271</v>
      </c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6"/>
      <c r="O87" s="146"/>
      <c r="P87" s="146" t="s">
        <v>186</v>
      </c>
      <c r="Q87" s="146"/>
      <c r="R87" s="146">
        <v>67</v>
      </c>
      <c r="S87" s="146"/>
      <c r="T87" s="152">
        <v>5</v>
      </c>
      <c r="U87" s="152"/>
      <c r="V87" s="146">
        <v>150</v>
      </c>
      <c r="W87" s="146"/>
      <c r="X87" s="147">
        <f>SUM(Z87:AE87)</f>
        <v>50</v>
      </c>
      <c r="Y87" s="147"/>
      <c r="Z87" s="150">
        <v>26</v>
      </c>
      <c r="AA87" s="150"/>
      <c r="AB87" s="146"/>
      <c r="AC87" s="146"/>
      <c r="AD87" s="146">
        <v>24</v>
      </c>
      <c r="AE87" s="146"/>
      <c r="AF87" s="147">
        <f>V87-X87</f>
        <v>100</v>
      </c>
      <c r="AG87" s="147"/>
      <c r="AH87" s="54"/>
      <c r="AI87" s="55"/>
      <c r="AJ87" s="54"/>
      <c r="AK87" s="55"/>
      <c r="AL87" s="54"/>
      <c r="AM87" s="55"/>
      <c r="AN87" s="54"/>
      <c r="AO87" s="55"/>
      <c r="AP87" s="136">
        <v>3</v>
      </c>
      <c r="AQ87" s="137"/>
      <c r="AR87" s="136"/>
      <c r="AS87" s="137"/>
      <c r="AT87" s="136"/>
      <c r="AU87" s="137"/>
      <c r="AV87" s="54"/>
      <c r="AW87" s="57"/>
      <c r="AX87" s="58"/>
      <c r="AY87" s="47"/>
      <c r="AZ87" s="47"/>
      <c r="BA87" s="47"/>
      <c r="BB87" s="47">
        <v>5</v>
      </c>
      <c r="BC87" s="47"/>
      <c r="BD87" s="47"/>
      <c r="BE87" s="47"/>
      <c r="BF87" s="49">
        <f>SUM(AX87:BE87)</f>
        <v>5</v>
      </c>
    </row>
    <row r="88" spans="1:58" s="8" customFormat="1" ht="15" customHeight="1">
      <c r="A88" s="136" t="s">
        <v>153</v>
      </c>
      <c r="B88" s="137"/>
      <c r="C88" s="198" t="s">
        <v>93</v>
      </c>
      <c r="D88" s="199"/>
      <c r="E88" s="199"/>
      <c r="F88" s="199"/>
      <c r="G88" s="199"/>
      <c r="H88" s="199"/>
      <c r="I88" s="199"/>
      <c r="J88" s="199"/>
      <c r="K88" s="199"/>
      <c r="L88" s="199"/>
      <c r="M88" s="200"/>
      <c r="N88" s="192"/>
      <c r="O88" s="193"/>
      <c r="P88" s="192" t="s">
        <v>182</v>
      </c>
      <c r="Q88" s="193"/>
      <c r="R88" s="192"/>
      <c r="S88" s="193"/>
      <c r="T88" s="194">
        <f>V88/30</f>
        <v>3</v>
      </c>
      <c r="U88" s="195"/>
      <c r="V88" s="192">
        <v>90</v>
      </c>
      <c r="W88" s="193"/>
      <c r="X88" s="196">
        <f t="shared" si="1"/>
        <v>0</v>
      </c>
      <c r="Y88" s="197"/>
      <c r="Z88" s="136"/>
      <c r="AA88" s="137"/>
      <c r="AB88" s="192"/>
      <c r="AC88" s="193"/>
      <c r="AD88" s="192"/>
      <c r="AE88" s="193"/>
      <c r="AF88" s="196">
        <f t="shared" si="2"/>
        <v>90</v>
      </c>
      <c r="AG88" s="197"/>
      <c r="AH88" s="54"/>
      <c r="AI88" s="55"/>
      <c r="AJ88" s="54"/>
      <c r="AK88" s="55"/>
      <c r="AL88" s="54"/>
      <c r="AM88" s="55"/>
      <c r="AN88" s="54"/>
      <c r="AO88" s="55"/>
      <c r="AP88" s="54"/>
      <c r="AQ88" s="55"/>
      <c r="AR88" s="54"/>
      <c r="AS88" s="55"/>
      <c r="AT88" s="54"/>
      <c r="AU88" s="55"/>
      <c r="AV88" s="54"/>
      <c r="AW88" s="57"/>
      <c r="AX88" s="58"/>
      <c r="AY88" s="47"/>
      <c r="AZ88" s="47"/>
      <c r="BA88" s="47">
        <v>1.5</v>
      </c>
      <c r="BB88" s="47"/>
      <c r="BC88" s="65">
        <v>1.5</v>
      </c>
      <c r="BD88" s="65"/>
      <c r="BE88" s="47"/>
      <c r="BF88" s="49">
        <f t="shared" si="0"/>
        <v>3</v>
      </c>
    </row>
    <row r="89" spans="1:58" s="23" customFormat="1" ht="21.75" customHeight="1">
      <c r="A89" s="205"/>
      <c r="B89" s="205"/>
      <c r="C89" s="206" t="s">
        <v>72</v>
      </c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7"/>
      <c r="O89" s="207"/>
      <c r="P89" s="207"/>
      <c r="Q89" s="207"/>
      <c r="R89" s="212"/>
      <c r="S89" s="212"/>
      <c r="T89" s="210">
        <f>SUM(T71:U88)</f>
        <v>139</v>
      </c>
      <c r="U89" s="210"/>
      <c r="V89" s="145">
        <f>SUM(V71:W88)</f>
        <v>4170</v>
      </c>
      <c r="W89" s="145"/>
      <c r="X89" s="145">
        <f>SUM(X71:Y88)</f>
        <v>1666</v>
      </c>
      <c r="Y89" s="145"/>
      <c r="Z89" s="145">
        <f>SUM(Z71:AA88)</f>
        <v>856</v>
      </c>
      <c r="AA89" s="145"/>
      <c r="AB89" s="145">
        <f>SUM(AB71:AC88)</f>
        <v>0</v>
      </c>
      <c r="AC89" s="145"/>
      <c r="AD89" s="145">
        <f>SUM(AD71:AE88)</f>
        <v>810</v>
      </c>
      <c r="AE89" s="145"/>
      <c r="AF89" s="145">
        <f>SUM(AF71:AG88)</f>
        <v>2504</v>
      </c>
      <c r="AG89" s="145"/>
      <c r="AH89" s="145">
        <f>SUM(AH71:AI88)</f>
        <v>17.5</v>
      </c>
      <c r="AI89" s="145"/>
      <c r="AJ89" s="145">
        <f>SUM(AJ71:AK88)</f>
        <v>16</v>
      </c>
      <c r="AK89" s="145"/>
      <c r="AL89" s="145">
        <f>SUM(AL71:AM88)</f>
        <v>12</v>
      </c>
      <c r="AM89" s="145"/>
      <c r="AN89" s="145">
        <f>SUM(AN71:AO88)</f>
        <v>14</v>
      </c>
      <c r="AO89" s="145"/>
      <c r="AP89" s="145">
        <f>SUM(AP71:AQ88)</f>
        <v>12</v>
      </c>
      <c r="AQ89" s="145"/>
      <c r="AR89" s="145">
        <f>SUM(AR71:AS88)</f>
        <v>14</v>
      </c>
      <c r="AS89" s="145"/>
      <c r="AT89" s="145">
        <f>SUM(AT71:AU88)</f>
        <v>12</v>
      </c>
      <c r="AU89" s="145"/>
      <c r="AV89" s="145">
        <f>SUM(AV71:AW88)</f>
        <v>8</v>
      </c>
      <c r="AW89" s="208"/>
      <c r="AX89" s="58"/>
      <c r="AY89" s="47"/>
      <c r="AZ89" s="47"/>
      <c r="BA89" s="47"/>
      <c r="BB89" s="47"/>
      <c r="BC89" s="47"/>
      <c r="BD89" s="47"/>
      <c r="BE89" s="47"/>
      <c r="BF89" s="49">
        <f t="shared" si="0"/>
        <v>0</v>
      </c>
    </row>
    <row r="90" spans="1:58" s="23" customFormat="1" ht="22.5" customHeight="1">
      <c r="A90" s="205"/>
      <c r="B90" s="205"/>
      <c r="C90" s="213" t="s">
        <v>103</v>
      </c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07"/>
      <c r="O90" s="207"/>
      <c r="P90" s="207"/>
      <c r="Q90" s="207"/>
      <c r="R90" s="212"/>
      <c r="S90" s="212"/>
      <c r="T90" s="210">
        <f>T69+T89</f>
        <v>156</v>
      </c>
      <c r="U90" s="210"/>
      <c r="V90" s="145">
        <f>V69+V89</f>
        <v>4680</v>
      </c>
      <c r="W90" s="145"/>
      <c r="X90" s="145">
        <f>X69+X89</f>
        <v>1906</v>
      </c>
      <c r="Y90" s="145"/>
      <c r="Z90" s="145">
        <f>Z69+Z89</f>
        <v>932</v>
      </c>
      <c r="AA90" s="145"/>
      <c r="AB90" s="145">
        <f>AB69+AB89</f>
        <v>0</v>
      </c>
      <c r="AC90" s="145"/>
      <c r="AD90" s="145">
        <f>AD69+AD89</f>
        <v>974</v>
      </c>
      <c r="AE90" s="145"/>
      <c r="AF90" s="145">
        <f>AF69+AF89</f>
        <v>2774</v>
      </c>
      <c r="AG90" s="145"/>
      <c r="AH90" s="145">
        <f>AH69+AH89</f>
        <v>21</v>
      </c>
      <c r="AI90" s="145"/>
      <c r="AJ90" s="145">
        <f>AJ69+AJ89</f>
        <v>21</v>
      </c>
      <c r="AK90" s="145"/>
      <c r="AL90" s="145">
        <f>AL69+AL89</f>
        <v>15</v>
      </c>
      <c r="AM90" s="145"/>
      <c r="AN90" s="145">
        <f>AN69+AN89</f>
        <v>18</v>
      </c>
      <c r="AO90" s="145"/>
      <c r="AP90" s="145">
        <f>AP69+AP89</f>
        <v>12</v>
      </c>
      <c r="AQ90" s="145"/>
      <c r="AR90" s="145">
        <f>AR69+AR89</f>
        <v>14</v>
      </c>
      <c r="AS90" s="145"/>
      <c r="AT90" s="145">
        <f>AT69+AT89</f>
        <v>12</v>
      </c>
      <c r="AU90" s="145"/>
      <c r="AV90" s="145">
        <f>AV69+AV89</f>
        <v>8</v>
      </c>
      <c r="AW90" s="208"/>
      <c r="AX90" s="58"/>
      <c r="AY90" s="47"/>
      <c r="AZ90" s="47"/>
      <c r="BA90" s="47"/>
      <c r="BB90" s="47"/>
      <c r="BC90" s="47"/>
      <c r="BD90" s="47"/>
      <c r="BE90" s="47"/>
      <c r="BF90" s="49">
        <f t="shared" si="0"/>
        <v>0</v>
      </c>
    </row>
    <row r="91" spans="1:58" s="8" customFormat="1" ht="18.75">
      <c r="A91" s="155" t="s">
        <v>104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58"/>
      <c r="AY91" s="47"/>
      <c r="AZ91" s="47"/>
      <c r="BA91" s="47"/>
      <c r="BB91" s="47"/>
      <c r="BC91" s="47"/>
      <c r="BD91" s="47"/>
      <c r="BE91" s="47"/>
      <c r="BF91" s="49">
        <f t="shared" si="0"/>
        <v>0</v>
      </c>
    </row>
    <row r="92" spans="1:58" s="8" customFormat="1" ht="17.25" customHeight="1">
      <c r="A92" s="155" t="s">
        <v>101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58"/>
      <c r="AY92" s="47"/>
      <c r="AZ92" s="47"/>
      <c r="BA92" s="47"/>
      <c r="BB92" s="47"/>
      <c r="BC92" s="47"/>
      <c r="BD92" s="47"/>
      <c r="BE92" s="47"/>
      <c r="BF92" s="49">
        <f t="shared" si="0"/>
        <v>0</v>
      </c>
    </row>
    <row r="93" spans="1:58" s="8" customFormat="1" ht="22.5" customHeight="1">
      <c r="A93" s="136" t="s">
        <v>139</v>
      </c>
      <c r="B93" s="137"/>
      <c r="C93" s="149" t="s">
        <v>183</v>
      </c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6"/>
      <c r="O93" s="146"/>
      <c r="P93" s="146" t="s">
        <v>154</v>
      </c>
      <c r="Q93" s="146"/>
      <c r="R93" s="146"/>
      <c r="S93" s="146"/>
      <c r="T93" s="152">
        <v>4</v>
      </c>
      <c r="U93" s="152"/>
      <c r="V93" s="146">
        <f>T93*30</f>
        <v>120</v>
      </c>
      <c r="W93" s="146"/>
      <c r="X93" s="147">
        <f>SUM(Z93:AE93)</f>
        <v>40</v>
      </c>
      <c r="Y93" s="147"/>
      <c r="Z93" s="150">
        <v>22</v>
      </c>
      <c r="AA93" s="150"/>
      <c r="AB93" s="146"/>
      <c r="AC93" s="146"/>
      <c r="AD93" s="146">
        <v>18</v>
      </c>
      <c r="AE93" s="146"/>
      <c r="AF93" s="147">
        <f>V93-X93</f>
        <v>80</v>
      </c>
      <c r="AG93" s="147"/>
      <c r="AH93" s="54"/>
      <c r="AI93" s="55"/>
      <c r="AJ93" s="54"/>
      <c r="AK93" s="55"/>
      <c r="AL93" s="54">
        <v>3</v>
      </c>
      <c r="AM93" s="55"/>
      <c r="AN93" s="54"/>
      <c r="AO93" s="55"/>
      <c r="AP93" s="54"/>
      <c r="AQ93" s="55"/>
      <c r="AR93" s="54"/>
      <c r="AS93" s="55"/>
      <c r="AT93" s="54"/>
      <c r="AU93" s="55"/>
      <c r="AV93" s="54"/>
      <c r="AW93" s="57"/>
      <c r="AX93" s="58"/>
      <c r="AY93" s="47"/>
      <c r="AZ93" s="47">
        <v>4</v>
      </c>
      <c r="BA93" s="47"/>
      <c r="BB93" s="47"/>
      <c r="BC93" s="47"/>
      <c r="BD93" s="47"/>
      <c r="BE93" s="47"/>
      <c r="BF93" s="49">
        <f t="shared" si="0"/>
        <v>4</v>
      </c>
    </row>
    <row r="94" spans="1:58" s="8" customFormat="1" ht="19.5" customHeight="1">
      <c r="A94" s="136" t="s">
        <v>138</v>
      </c>
      <c r="B94" s="137"/>
      <c r="C94" s="149" t="s">
        <v>184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6"/>
      <c r="O94" s="146"/>
      <c r="P94" s="146" t="s">
        <v>186</v>
      </c>
      <c r="Q94" s="146"/>
      <c r="R94" s="146"/>
      <c r="S94" s="146"/>
      <c r="T94" s="152">
        <f>V94/30</f>
        <v>3</v>
      </c>
      <c r="U94" s="152"/>
      <c r="V94" s="192">
        <v>90</v>
      </c>
      <c r="W94" s="193"/>
      <c r="X94" s="147">
        <f>SUM(Z94:AE94)</f>
        <v>30</v>
      </c>
      <c r="Y94" s="147"/>
      <c r="Z94" s="150">
        <v>16</v>
      </c>
      <c r="AA94" s="150"/>
      <c r="AB94" s="146"/>
      <c r="AC94" s="146"/>
      <c r="AD94" s="146">
        <v>14</v>
      </c>
      <c r="AE94" s="146"/>
      <c r="AF94" s="147">
        <f>V94-X94</f>
        <v>60</v>
      </c>
      <c r="AG94" s="147"/>
      <c r="AH94" s="54"/>
      <c r="AI94" s="55"/>
      <c r="AJ94" s="54"/>
      <c r="AK94" s="55"/>
      <c r="AL94" s="54"/>
      <c r="AM94" s="55"/>
      <c r="AN94" s="54"/>
      <c r="AO94" s="55"/>
      <c r="AP94" s="54">
        <v>2</v>
      </c>
      <c r="AQ94" s="55"/>
      <c r="AR94" s="54"/>
      <c r="AS94" s="55"/>
      <c r="AT94" s="54"/>
      <c r="AU94" s="55"/>
      <c r="AV94" s="54"/>
      <c r="AW94" s="57"/>
      <c r="AX94" s="58"/>
      <c r="AY94" s="47"/>
      <c r="AZ94" s="47"/>
      <c r="BA94" s="47"/>
      <c r="BB94" s="47">
        <v>3</v>
      </c>
      <c r="BC94" s="47"/>
      <c r="BD94" s="47"/>
      <c r="BE94" s="47"/>
      <c r="BF94" s="49">
        <f t="shared" si="0"/>
        <v>3</v>
      </c>
    </row>
    <row r="95" spans="1:58" s="8" customFormat="1" ht="0.75" customHeight="1" hidden="1">
      <c r="A95" s="136"/>
      <c r="B95" s="137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6"/>
      <c r="O95" s="146"/>
      <c r="P95" s="146"/>
      <c r="Q95" s="146"/>
      <c r="R95" s="146"/>
      <c r="S95" s="146"/>
      <c r="T95" s="152"/>
      <c r="U95" s="152"/>
      <c r="V95" s="192"/>
      <c r="W95" s="193"/>
      <c r="X95" s="147"/>
      <c r="Y95" s="147"/>
      <c r="Z95" s="148"/>
      <c r="AA95" s="148"/>
      <c r="AB95" s="146"/>
      <c r="AC95" s="146"/>
      <c r="AD95" s="146"/>
      <c r="AE95" s="146"/>
      <c r="AF95" s="147"/>
      <c r="AG95" s="147"/>
      <c r="AH95" s="54"/>
      <c r="AI95" s="55"/>
      <c r="AJ95" s="54"/>
      <c r="AK95" s="55"/>
      <c r="AL95" s="54"/>
      <c r="AM95" s="55"/>
      <c r="AN95" s="54"/>
      <c r="AO95" s="55"/>
      <c r="AP95" s="54"/>
      <c r="AQ95" s="55"/>
      <c r="AR95" s="54"/>
      <c r="AS95" s="55"/>
      <c r="AT95" s="54"/>
      <c r="AU95" s="55"/>
      <c r="AV95" s="54"/>
      <c r="AW95" s="57"/>
      <c r="AX95" s="58"/>
      <c r="AY95" s="47"/>
      <c r="AZ95" s="47"/>
      <c r="BA95" s="47"/>
      <c r="BB95" s="47"/>
      <c r="BC95" s="47"/>
      <c r="BD95" s="47"/>
      <c r="BE95" s="47"/>
      <c r="BF95" s="49">
        <f t="shared" si="0"/>
        <v>0</v>
      </c>
    </row>
    <row r="96" spans="1:58" s="8" customFormat="1" ht="18.75" customHeight="1">
      <c r="A96" s="136" t="s">
        <v>140</v>
      </c>
      <c r="B96" s="137"/>
      <c r="C96" s="149" t="s">
        <v>185</v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6"/>
      <c r="O96" s="146"/>
      <c r="P96" s="146" t="s">
        <v>187</v>
      </c>
      <c r="Q96" s="146"/>
      <c r="R96" s="146"/>
      <c r="S96" s="146"/>
      <c r="T96" s="152">
        <f>V96/30</f>
        <v>3</v>
      </c>
      <c r="U96" s="152"/>
      <c r="V96" s="192">
        <v>90</v>
      </c>
      <c r="W96" s="193"/>
      <c r="X96" s="147">
        <f>SUM(Z96:AE96)</f>
        <v>30</v>
      </c>
      <c r="Y96" s="147"/>
      <c r="Z96" s="150">
        <v>16</v>
      </c>
      <c r="AA96" s="150"/>
      <c r="AB96" s="146"/>
      <c r="AC96" s="146"/>
      <c r="AD96" s="146">
        <v>14</v>
      </c>
      <c r="AE96" s="146"/>
      <c r="AF96" s="147">
        <f>V96-X96</f>
        <v>60</v>
      </c>
      <c r="AG96" s="147"/>
      <c r="AH96" s="70"/>
      <c r="AI96" s="71"/>
      <c r="AJ96" s="70"/>
      <c r="AK96" s="71"/>
      <c r="AL96" s="70"/>
      <c r="AM96" s="71"/>
      <c r="AN96" s="70"/>
      <c r="AO96" s="71"/>
      <c r="AP96" s="70"/>
      <c r="AQ96" s="71"/>
      <c r="AR96" s="70"/>
      <c r="AS96" s="71"/>
      <c r="AT96" s="70">
        <v>2</v>
      </c>
      <c r="AU96" s="71"/>
      <c r="AV96" s="70"/>
      <c r="AW96" s="73"/>
      <c r="AX96" s="58"/>
      <c r="AY96" s="47"/>
      <c r="AZ96" s="47"/>
      <c r="BA96" s="47"/>
      <c r="BB96" s="47"/>
      <c r="BC96" s="47"/>
      <c r="BD96" s="47">
        <v>3</v>
      </c>
      <c r="BE96" s="47"/>
      <c r="BF96" s="49">
        <f t="shared" si="0"/>
        <v>3</v>
      </c>
    </row>
    <row r="97" spans="1:58" s="23" customFormat="1" ht="18.75">
      <c r="A97" s="205"/>
      <c r="B97" s="205"/>
      <c r="C97" s="206" t="s">
        <v>72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7"/>
      <c r="O97" s="207"/>
      <c r="P97" s="207"/>
      <c r="Q97" s="207"/>
      <c r="R97" s="207"/>
      <c r="S97" s="207"/>
      <c r="T97" s="145">
        <f>SUM(T93:U96)</f>
        <v>10</v>
      </c>
      <c r="U97" s="145"/>
      <c r="V97" s="145">
        <f>SUM(V93:W96)</f>
        <v>300</v>
      </c>
      <c r="W97" s="145"/>
      <c r="X97" s="145">
        <f>SUM(X93:Y96)</f>
        <v>100</v>
      </c>
      <c r="Y97" s="145"/>
      <c r="Z97" s="145">
        <f>SUM(Z93:AA96)</f>
        <v>54</v>
      </c>
      <c r="AA97" s="145"/>
      <c r="AB97" s="145">
        <f>SUM(AB93:AC96)</f>
        <v>0</v>
      </c>
      <c r="AC97" s="145"/>
      <c r="AD97" s="145">
        <f>SUM(AD93:AE96)</f>
        <v>46</v>
      </c>
      <c r="AE97" s="145"/>
      <c r="AF97" s="145">
        <f>SUM(AF93:AG96)</f>
        <v>200</v>
      </c>
      <c r="AG97" s="145"/>
      <c r="AH97" s="145">
        <f>SUM(AH93:AI96)</f>
        <v>0</v>
      </c>
      <c r="AI97" s="145"/>
      <c r="AJ97" s="145">
        <f>SUM(AJ93:AK96)</f>
        <v>0</v>
      </c>
      <c r="AK97" s="145"/>
      <c r="AL97" s="145">
        <f>SUM(AL93:AM96)</f>
        <v>3</v>
      </c>
      <c r="AM97" s="145"/>
      <c r="AN97" s="145">
        <f>SUM(AN93:AO96)</f>
        <v>0</v>
      </c>
      <c r="AO97" s="145"/>
      <c r="AP97" s="145">
        <f>SUM(AP93:AQ96)</f>
        <v>2</v>
      </c>
      <c r="AQ97" s="145"/>
      <c r="AR97" s="145">
        <f>SUM(AR93:AS96)</f>
        <v>0</v>
      </c>
      <c r="AS97" s="145"/>
      <c r="AT97" s="145">
        <f>SUM(AT93:AU96)</f>
        <v>2</v>
      </c>
      <c r="AU97" s="145"/>
      <c r="AV97" s="145">
        <f>SUM(AV93:AW96)</f>
        <v>0</v>
      </c>
      <c r="AW97" s="208"/>
      <c r="AX97" s="58"/>
      <c r="AY97" s="47"/>
      <c r="AZ97" s="47"/>
      <c r="BA97" s="47"/>
      <c r="BB97" s="47"/>
      <c r="BC97" s="47"/>
      <c r="BD97" s="47"/>
      <c r="BE97" s="47"/>
      <c r="BF97" s="49">
        <f t="shared" si="0"/>
        <v>0</v>
      </c>
    </row>
    <row r="98" spans="1:58" s="8" customFormat="1" ht="15.75" customHeight="1">
      <c r="A98" s="155" t="s">
        <v>102</v>
      </c>
      <c r="B98" s="156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58"/>
      <c r="AY98" s="47"/>
      <c r="AZ98" s="47"/>
      <c r="BA98" s="47"/>
      <c r="BB98" s="47"/>
      <c r="BC98" s="47"/>
      <c r="BD98" s="47"/>
      <c r="BE98" s="47"/>
      <c r="BF98" s="49">
        <f t="shared" si="0"/>
        <v>0</v>
      </c>
    </row>
    <row r="99" spans="1:58" s="8" customFormat="1" ht="27.75" customHeight="1">
      <c r="A99" s="136" t="s">
        <v>141</v>
      </c>
      <c r="B99" s="137"/>
      <c r="C99" s="149" t="s">
        <v>236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92"/>
      <c r="O99" s="193"/>
      <c r="P99" s="192" t="s">
        <v>154</v>
      </c>
      <c r="Q99" s="193"/>
      <c r="R99" s="192"/>
      <c r="S99" s="193"/>
      <c r="T99" s="194">
        <v>5</v>
      </c>
      <c r="U99" s="195"/>
      <c r="V99" s="192">
        <f>T99*30</f>
        <v>150</v>
      </c>
      <c r="W99" s="193"/>
      <c r="X99" s="196">
        <f aca="true" t="shared" si="4" ref="X99:X108">SUM(Z99:AE99)</f>
        <v>50</v>
      </c>
      <c r="Y99" s="197"/>
      <c r="Z99" s="136">
        <v>26</v>
      </c>
      <c r="AA99" s="137"/>
      <c r="AB99" s="192"/>
      <c r="AC99" s="193"/>
      <c r="AD99" s="269">
        <v>24</v>
      </c>
      <c r="AE99" s="270"/>
      <c r="AF99" s="196">
        <f aca="true" t="shared" si="5" ref="AF99:AF108">V99-X99</f>
        <v>100</v>
      </c>
      <c r="AG99" s="197"/>
      <c r="AH99" s="134"/>
      <c r="AI99" s="135"/>
      <c r="AJ99" s="136"/>
      <c r="AK99" s="137"/>
      <c r="AL99" s="54">
        <v>3</v>
      </c>
      <c r="AM99" s="55"/>
      <c r="AN99" s="54"/>
      <c r="AO99" s="55"/>
      <c r="AP99" s="54"/>
      <c r="AQ99" s="55"/>
      <c r="AR99" s="54"/>
      <c r="AS99" s="55"/>
      <c r="AT99" s="54"/>
      <c r="AU99" s="55"/>
      <c r="AV99" s="54"/>
      <c r="AW99" s="57"/>
      <c r="AX99" s="58"/>
      <c r="AY99" s="47"/>
      <c r="AZ99" s="47">
        <v>5</v>
      </c>
      <c r="BA99" s="47"/>
      <c r="BB99" s="47"/>
      <c r="BC99" s="47"/>
      <c r="BD99" s="47"/>
      <c r="BE99" s="47"/>
      <c r="BF99" s="49">
        <f aca="true" t="shared" si="6" ref="BF99:BF106">SUM(AX99:BE99)</f>
        <v>5</v>
      </c>
    </row>
    <row r="100" spans="1:58" s="8" customFormat="1" ht="31.5" customHeight="1">
      <c r="A100" s="136" t="s">
        <v>142</v>
      </c>
      <c r="B100" s="137"/>
      <c r="C100" s="149" t="s">
        <v>237</v>
      </c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92"/>
      <c r="O100" s="193"/>
      <c r="P100" s="192" t="s">
        <v>155</v>
      </c>
      <c r="Q100" s="193"/>
      <c r="R100" s="192"/>
      <c r="S100" s="193"/>
      <c r="T100" s="194">
        <v>5</v>
      </c>
      <c r="U100" s="195"/>
      <c r="V100" s="192">
        <f aca="true" t="shared" si="7" ref="V100:V108">T100*30</f>
        <v>150</v>
      </c>
      <c r="W100" s="193"/>
      <c r="X100" s="196">
        <f t="shared" si="4"/>
        <v>50</v>
      </c>
      <c r="Y100" s="197"/>
      <c r="Z100" s="136">
        <v>26</v>
      </c>
      <c r="AA100" s="137"/>
      <c r="AB100" s="192"/>
      <c r="AC100" s="193"/>
      <c r="AD100" s="192">
        <v>24</v>
      </c>
      <c r="AE100" s="193"/>
      <c r="AF100" s="196">
        <f t="shared" si="5"/>
        <v>100</v>
      </c>
      <c r="AG100" s="197"/>
      <c r="AH100" s="54"/>
      <c r="AI100" s="55"/>
      <c r="AJ100" s="54"/>
      <c r="AK100" s="55"/>
      <c r="AL100" s="136"/>
      <c r="AM100" s="137"/>
      <c r="AN100" s="136">
        <v>3</v>
      </c>
      <c r="AO100" s="137"/>
      <c r="AP100" s="54"/>
      <c r="AQ100" s="55"/>
      <c r="AR100" s="54"/>
      <c r="AS100" s="55"/>
      <c r="AT100" s="54"/>
      <c r="AU100" s="55"/>
      <c r="AV100" s="54"/>
      <c r="AW100" s="57"/>
      <c r="AX100" s="58"/>
      <c r="AY100" s="47"/>
      <c r="AZ100" s="47"/>
      <c r="BA100" s="47">
        <v>5</v>
      </c>
      <c r="BB100" s="47"/>
      <c r="BC100" s="47"/>
      <c r="BD100" s="47"/>
      <c r="BE100" s="47"/>
      <c r="BF100" s="49">
        <f t="shared" si="6"/>
        <v>5</v>
      </c>
    </row>
    <row r="101" spans="1:58" s="8" customFormat="1" ht="27.75" customHeight="1">
      <c r="A101" s="136" t="s">
        <v>143</v>
      </c>
      <c r="B101" s="137"/>
      <c r="C101" s="149" t="s">
        <v>238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92"/>
      <c r="O101" s="193"/>
      <c r="P101" s="192" t="s">
        <v>186</v>
      </c>
      <c r="Q101" s="193"/>
      <c r="R101" s="192"/>
      <c r="S101" s="193"/>
      <c r="T101" s="194">
        <v>5</v>
      </c>
      <c r="U101" s="195"/>
      <c r="V101" s="192">
        <f t="shared" si="7"/>
        <v>150</v>
      </c>
      <c r="W101" s="193"/>
      <c r="X101" s="196">
        <f t="shared" si="4"/>
        <v>50</v>
      </c>
      <c r="Y101" s="197"/>
      <c r="Z101" s="136">
        <v>26</v>
      </c>
      <c r="AA101" s="137"/>
      <c r="AB101" s="192"/>
      <c r="AC101" s="193"/>
      <c r="AD101" s="192">
        <v>24</v>
      </c>
      <c r="AE101" s="193"/>
      <c r="AF101" s="196">
        <f t="shared" si="5"/>
        <v>100</v>
      </c>
      <c r="AG101" s="197"/>
      <c r="AH101" s="54"/>
      <c r="AI101" s="55"/>
      <c r="AJ101" s="136"/>
      <c r="AK101" s="137"/>
      <c r="AL101" s="136"/>
      <c r="AM101" s="137"/>
      <c r="AN101" s="54"/>
      <c r="AO101" s="55"/>
      <c r="AP101" s="54">
        <v>3</v>
      </c>
      <c r="AQ101" s="55"/>
      <c r="AR101" s="54"/>
      <c r="AS101" s="55"/>
      <c r="AT101" s="54"/>
      <c r="AU101" s="55"/>
      <c r="AV101" s="54"/>
      <c r="AW101" s="57"/>
      <c r="AX101" s="58"/>
      <c r="AY101" s="65"/>
      <c r="AZ101" s="65"/>
      <c r="BA101" s="47"/>
      <c r="BB101" s="47">
        <v>5</v>
      </c>
      <c r="BC101" s="47"/>
      <c r="BD101" s="47"/>
      <c r="BE101" s="47"/>
      <c r="BF101" s="49">
        <f t="shared" si="6"/>
        <v>5</v>
      </c>
    </row>
    <row r="102" spans="1:58" s="8" customFormat="1" ht="26.25" customHeight="1">
      <c r="A102" s="136" t="s">
        <v>144</v>
      </c>
      <c r="B102" s="137"/>
      <c r="C102" s="149" t="s">
        <v>239</v>
      </c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92"/>
      <c r="O102" s="193"/>
      <c r="P102" s="192" t="s">
        <v>186</v>
      </c>
      <c r="Q102" s="193"/>
      <c r="R102" s="192"/>
      <c r="S102" s="193"/>
      <c r="T102" s="194">
        <v>5</v>
      </c>
      <c r="U102" s="195"/>
      <c r="V102" s="192">
        <f t="shared" si="7"/>
        <v>150</v>
      </c>
      <c r="W102" s="193"/>
      <c r="X102" s="196">
        <f t="shared" si="4"/>
        <v>50</v>
      </c>
      <c r="Y102" s="197"/>
      <c r="Z102" s="136">
        <v>26</v>
      </c>
      <c r="AA102" s="137"/>
      <c r="AB102" s="192"/>
      <c r="AC102" s="193"/>
      <c r="AD102" s="192">
        <v>24</v>
      </c>
      <c r="AE102" s="193"/>
      <c r="AF102" s="196">
        <f t="shared" si="5"/>
        <v>100</v>
      </c>
      <c r="AG102" s="197"/>
      <c r="AH102" s="134"/>
      <c r="AI102" s="135"/>
      <c r="AJ102" s="70"/>
      <c r="AK102" s="71"/>
      <c r="AL102" s="134"/>
      <c r="AM102" s="135"/>
      <c r="AN102" s="70"/>
      <c r="AO102" s="71"/>
      <c r="AP102" s="70">
        <v>3</v>
      </c>
      <c r="AQ102" s="71"/>
      <c r="AR102" s="134"/>
      <c r="AS102" s="135"/>
      <c r="AT102" s="134"/>
      <c r="AU102" s="135"/>
      <c r="AV102" s="70"/>
      <c r="AW102" s="73"/>
      <c r="AX102" s="58"/>
      <c r="AY102" s="47"/>
      <c r="AZ102" s="47"/>
      <c r="BA102" s="47"/>
      <c r="BB102" s="47">
        <v>5</v>
      </c>
      <c r="BC102" s="47"/>
      <c r="BD102" s="65"/>
      <c r="BE102" s="65"/>
      <c r="BF102" s="49">
        <f t="shared" si="6"/>
        <v>5</v>
      </c>
    </row>
    <row r="103" spans="1:58" s="8" customFormat="1" ht="21" customHeight="1">
      <c r="A103" s="136" t="s">
        <v>145</v>
      </c>
      <c r="B103" s="137"/>
      <c r="C103" s="149" t="s">
        <v>240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92"/>
      <c r="O103" s="193"/>
      <c r="P103" s="192" t="s">
        <v>188</v>
      </c>
      <c r="Q103" s="193"/>
      <c r="R103" s="192"/>
      <c r="S103" s="193"/>
      <c r="T103" s="194">
        <v>5</v>
      </c>
      <c r="U103" s="195"/>
      <c r="V103" s="192">
        <f t="shared" si="7"/>
        <v>150</v>
      </c>
      <c r="W103" s="193"/>
      <c r="X103" s="196">
        <f t="shared" si="4"/>
        <v>50</v>
      </c>
      <c r="Y103" s="197"/>
      <c r="Z103" s="136">
        <v>26</v>
      </c>
      <c r="AA103" s="137"/>
      <c r="AB103" s="192"/>
      <c r="AC103" s="193"/>
      <c r="AD103" s="192">
        <v>24</v>
      </c>
      <c r="AE103" s="193"/>
      <c r="AF103" s="196">
        <f t="shared" si="5"/>
        <v>100</v>
      </c>
      <c r="AG103" s="197"/>
      <c r="AH103" s="54"/>
      <c r="AI103" s="55"/>
      <c r="AJ103" s="54"/>
      <c r="AK103" s="55"/>
      <c r="AL103" s="54"/>
      <c r="AM103" s="55"/>
      <c r="AN103" s="54"/>
      <c r="AO103" s="55"/>
      <c r="AP103" s="54"/>
      <c r="AQ103" s="55"/>
      <c r="AR103" s="54">
        <v>3</v>
      </c>
      <c r="AS103" s="55"/>
      <c r="AT103" s="54"/>
      <c r="AU103" s="55"/>
      <c r="AV103" s="54"/>
      <c r="AW103" s="57"/>
      <c r="AX103" s="58"/>
      <c r="AY103" s="47"/>
      <c r="AZ103" s="47"/>
      <c r="BA103" s="47"/>
      <c r="BB103" s="47"/>
      <c r="BC103" s="47">
        <v>5</v>
      </c>
      <c r="BD103" s="47"/>
      <c r="BE103" s="47"/>
      <c r="BF103" s="49">
        <f t="shared" si="6"/>
        <v>5</v>
      </c>
    </row>
    <row r="104" spans="1:58" s="8" customFormat="1" ht="31.5" customHeight="1">
      <c r="A104" s="136" t="s">
        <v>146</v>
      </c>
      <c r="B104" s="137"/>
      <c r="C104" s="149" t="s">
        <v>241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92"/>
      <c r="O104" s="193"/>
      <c r="P104" s="192" t="s">
        <v>188</v>
      </c>
      <c r="Q104" s="193"/>
      <c r="R104" s="192"/>
      <c r="S104" s="193"/>
      <c r="T104" s="194">
        <v>5</v>
      </c>
      <c r="U104" s="195"/>
      <c r="V104" s="192">
        <f t="shared" si="7"/>
        <v>150</v>
      </c>
      <c r="W104" s="193"/>
      <c r="X104" s="196">
        <f t="shared" si="4"/>
        <v>50</v>
      </c>
      <c r="Y104" s="197"/>
      <c r="Z104" s="136">
        <v>26</v>
      </c>
      <c r="AA104" s="137"/>
      <c r="AB104" s="192"/>
      <c r="AC104" s="193"/>
      <c r="AD104" s="192">
        <v>24</v>
      </c>
      <c r="AE104" s="193"/>
      <c r="AF104" s="196">
        <f t="shared" si="5"/>
        <v>100</v>
      </c>
      <c r="AG104" s="197"/>
      <c r="AH104" s="54"/>
      <c r="AI104" s="55"/>
      <c r="AJ104" s="54"/>
      <c r="AK104" s="55"/>
      <c r="AL104" s="54"/>
      <c r="AM104" s="55"/>
      <c r="AN104" s="54"/>
      <c r="AO104" s="55"/>
      <c r="AP104" s="54"/>
      <c r="AQ104" s="55"/>
      <c r="AR104" s="54">
        <v>3</v>
      </c>
      <c r="AS104" s="55"/>
      <c r="AT104" s="54"/>
      <c r="AU104" s="55"/>
      <c r="AV104" s="54"/>
      <c r="AW104" s="57"/>
      <c r="AX104" s="58"/>
      <c r="AY104" s="47"/>
      <c r="AZ104" s="47"/>
      <c r="BA104" s="47"/>
      <c r="BB104" s="47"/>
      <c r="BC104" s="47">
        <v>5</v>
      </c>
      <c r="BD104" s="47"/>
      <c r="BE104" s="47"/>
      <c r="BF104" s="49">
        <f t="shared" si="6"/>
        <v>5</v>
      </c>
    </row>
    <row r="105" spans="1:58" s="8" customFormat="1" ht="33" customHeight="1">
      <c r="A105" s="136" t="s">
        <v>147</v>
      </c>
      <c r="B105" s="137"/>
      <c r="C105" s="149" t="s">
        <v>242</v>
      </c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92"/>
      <c r="O105" s="193"/>
      <c r="P105" s="192" t="s">
        <v>187</v>
      </c>
      <c r="Q105" s="193"/>
      <c r="R105" s="192"/>
      <c r="S105" s="193"/>
      <c r="T105" s="194">
        <v>5</v>
      </c>
      <c r="U105" s="195"/>
      <c r="V105" s="192">
        <f t="shared" si="7"/>
        <v>150</v>
      </c>
      <c r="W105" s="193"/>
      <c r="X105" s="196">
        <f t="shared" si="4"/>
        <v>50</v>
      </c>
      <c r="Y105" s="197"/>
      <c r="Z105" s="136">
        <v>26</v>
      </c>
      <c r="AA105" s="137"/>
      <c r="AB105" s="192"/>
      <c r="AC105" s="193"/>
      <c r="AD105" s="192">
        <v>24</v>
      </c>
      <c r="AE105" s="193"/>
      <c r="AF105" s="196">
        <f t="shared" si="5"/>
        <v>100</v>
      </c>
      <c r="AG105" s="197"/>
      <c r="AH105" s="54"/>
      <c r="AI105" s="55"/>
      <c r="AJ105" s="54"/>
      <c r="AK105" s="55"/>
      <c r="AL105" s="54"/>
      <c r="AM105" s="55"/>
      <c r="AN105" s="54"/>
      <c r="AO105" s="55"/>
      <c r="AP105" s="54"/>
      <c r="AQ105" s="55"/>
      <c r="AR105" s="54"/>
      <c r="AS105" s="55"/>
      <c r="AT105" s="54">
        <v>3</v>
      </c>
      <c r="AU105" s="55"/>
      <c r="AV105" s="54"/>
      <c r="AW105" s="57"/>
      <c r="AX105" s="58"/>
      <c r="AY105" s="47"/>
      <c r="AZ105" s="47"/>
      <c r="BA105" s="47"/>
      <c r="BB105" s="47"/>
      <c r="BC105" s="47"/>
      <c r="BD105" s="47">
        <v>5</v>
      </c>
      <c r="BE105" s="47"/>
      <c r="BF105" s="49">
        <f t="shared" si="6"/>
        <v>5</v>
      </c>
    </row>
    <row r="106" spans="1:58" s="8" customFormat="1" ht="32.25" customHeight="1">
      <c r="A106" s="136" t="s">
        <v>148</v>
      </c>
      <c r="B106" s="137"/>
      <c r="C106" s="149" t="s">
        <v>243</v>
      </c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92"/>
      <c r="O106" s="193"/>
      <c r="P106" s="192" t="s">
        <v>187</v>
      </c>
      <c r="Q106" s="193"/>
      <c r="R106" s="192"/>
      <c r="S106" s="193"/>
      <c r="T106" s="194">
        <v>5</v>
      </c>
      <c r="U106" s="195"/>
      <c r="V106" s="192">
        <f t="shared" si="7"/>
        <v>150</v>
      </c>
      <c r="W106" s="193"/>
      <c r="X106" s="196">
        <f t="shared" si="4"/>
        <v>50</v>
      </c>
      <c r="Y106" s="197"/>
      <c r="Z106" s="136">
        <v>26</v>
      </c>
      <c r="AA106" s="137"/>
      <c r="AB106" s="192"/>
      <c r="AC106" s="193"/>
      <c r="AD106" s="192">
        <v>24</v>
      </c>
      <c r="AE106" s="193"/>
      <c r="AF106" s="196">
        <f t="shared" si="5"/>
        <v>100</v>
      </c>
      <c r="AG106" s="197"/>
      <c r="AH106" s="54"/>
      <c r="AI106" s="55"/>
      <c r="AJ106" s="54"/>
      <c r="AK106" s="55"/>
      <c r="AL106" s="54"/>
      <c r="AM106" s="55"/>
      <c r="AN106" s="54"/>
      <c r="AO106" s="55"/>
      <c r="AP106" s="54"/>
      <c r="AQ106" s="55"/>
      <c r="AR106" s="54"/>
      <c r="AS106" s="55"/>
      <c r="AT106" s="136">
        <v>3</v>
      </c>
      <c r="AU106" s="137"/>
      <c r="AV106" s="54"/>
      <c r="AW106" s="57"/>
      <c r="AX106" s="58"/>
      <c r="AY106" s="47"/>
      <c r="AZ106" s="47"/>
      <c r="BA106" s="47"/>
      <c r="BB106" s="47"/>
      <c r="BC106" s="47"/>
      <c r="BD106" s="47">
        <v>5</v>
      </c>
      <c r="BE106" s="47"/>
      <c r="BF106" s="49">
        <f t="shared" si="6"/>
        <v>5</v>
      </c>
    </row>
    <row r="107" spans="1:58" s="8" customFormat="1" ht="30.75" customHeight="1">
      <c r="A107" s="136" t="s">
        <v>149</v>
      </c>
      <c r="B107" s="137"/>
      <c r="C107" s="149" t="s">
        <v>244</v>
      </c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92"/>
      <c r="O107" s="193"/>
      <c r="P107" s="192" t="s">
        <v>99</v>
      </c>
      <c r="Q107" s="193"/>
      <c r="R107" s="192"/>
      <c r="S107" s="193"/>
      <c r="T107" s="194">
        <v>5</v>
      </c>
      <c r="U107" s="195"/>
      <c r="V107" s="192">
        <f t="shared" si="7"/>
        <v>150</v>
      </c>
      <c r="W107" s="193"/>
      <c r="X107" s="196">
        <f t="shared" si="4"/>
        <v>50</v>
      </c>
      <c r="Y107" s="197"/>
      <c r="Z107" s="136">
        <v>26</v>
      </c>
      <c r="AA107" s="137"/>
      <c r="AB107" s="192"/>
      <c r="AC107" s="193"/>
      <c r="AD107" s="192">
        <v>24</v>
      </c>
      <c r="AE107" s="193"/>
      <c r="AF107" s="196">
        <f t="shared" si="5"/>
        <v>100</v>
      </c>
      <c r="AG107" s="197"/>
      <c r="AH107" s="54"/>
      <c r="AI107" s="55"/>
      <c r="AJ107" s="54"/>
      <c r="AK107" s="55"/>
      <c r="AL107" s="54"/>
      <c r="AM107" s="55"/>
      <c r="AN107" s="54"/>
      <c r="AO107" s="55"/>
      <c r="AP107" s="54"/>
      <c r="AQ107" s="55"/>
      <c r="AR107" s="54"/>
      <c r="AS107" s="55"/>
      <c r="AT107" s="54"/>
      <c r="AU107" s="55"/>
      <c r="AV107" s="54">
        <v>6</v>
      </c>
      <c r="AW107" s="57"/>
      <c r="AX107" s="58"/>
      <c r="AY107" s="47"/>
      <c r="AZ107" s="47"/>
      <c r="BA107" s="47"/>
      <c r="BB107" s="47"/>
      <c r="BC107" s="47"/>
      <c r="BD107" s="47"/>
      <c r="BE107" s="47">
        <v>5</v>
      </c>
      <c r="BF107" s="49">
        <f t="shared" si="0"/>
        <v>5</v>
      </c>
    </row>
    <row r="108" spans="1:58" s="8" customFormat="1" ht="33" customHeight="1">
      <c r="A108" s="136" t="s">
        <v>150</v>
      </c>
      <c r="B108" s="137"/>
      <c r="C108" s="149" t="s">
        <v>245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92"/>
      <c r="O108" s="193"/>
      <c r="P108" s="192" t="s">
        <v>99</v>
      </c>
      <c r="Q108" s="193"/>
      <c r="R108" s="192"/>
      <c r="S108" s="193"/>
      <c r="T108" s="194">
        <v>5</v>
      </c>
      <c r="U108" s="195"/>
      <c r="V108" s="192">
        <f t="shared" si="7"/>
        <v>150</v>
      </c>
      <c r="W108" s="193"/>
      <c r="X108" s="196">
        <f t="shared" si="4"/>
        <v>50</v>
      </c>
      <c r="Y108" s="197"/>
      <c r="Z108" s="136">
        <v>26</v>
      </c>
      <c r="AA108" s="137"/>
      <c r="AB108" s="192"/>
      <c r="AC108" s="193"/>
      <c r="AD108" s="192">
        <v>24</v>
      </c>
      <c r="AE108" s="193"/>
      <c r="AF108" s="196">
        <f t="shared" si="5"/>
        <v>100</v>
      </c>
      <c r="AG108" s="197"/>
      <c r="AH108" s="54"/>
      <c r="AI108" s="55"/>
      <c r="AJ108" s="54"/>
      <c r="AK108" s="55"/>
      <c r="AL108" s="54"/>
      <c r="AM108" s="55"/>
      <c r="AN108" s="54"/>
      <c r="AO108" s="55"/>
      <c r="AP108" s="136"/>
      <c r="AQ108" s="137"/>
      <c r="AR108" s="136"/>
      <c r="AS108" s="137"/>
      <c r="AT108" s="54"/>
      <c r="AU108" s="55"/>
      <c r="AV108" s="54">
        <v>6</v>
      </c>
      <c r="AW108" s="57"/>
      <c r="AX108" s="58"/>
      <c r="AY108" s="47"/>
      <c r="AZ108" s="47"/>
      <c r="BA108" s="47"/>
      <c r="BB108" s="47"/>
      <c r="BC108" s="47"/>
      <c r="BD108" s="47"/>
      <c r="BE108" s="47">
        <v>5</v>
      </c>
      <c r="BF108" s="49">
        <f t="shared" si="0"/>
        <v>5</v>
      </c>
    </row>
    <row r="109" spans="1:58" s="23" customFormat="1" ht="21.75" customHeight="1">
      <c r="A109" s="216"/>
      <c r="B109" s="217"/>
      <c r="C109" s="218" t="s">
        <v>72</v>
      </c>
      <c r="D109" s="219"/>
      <c r="E109" s="219"/>
      <c r="F109" s="219"/>
      <c r="G109" s="219"/>
      <c r="H109" s="219"/>
      <c r="I109" s="219"/>
      <c r="J109" s="219"/>
      <c r="K109" s="219"/>
      <c r="L109" s="219"/>
      <c r="M109" s="220"/>
      <c r="N109" s="221"/>
      <c r="O109" s="222"/>
      <c r="P109" s="221"/>
      <c r="Q109" s="222"/>
      <c r="R109" s="221"/>
      <c r="S109" s="222"/>
      <c r="T109" s="208">
        <f>SUM(T99:U108)</f>
        <v>50</v>
      </c>
      <c r="U109" s="215"/>
      <c r="V109" s="208">
        <f>SUM(V99:W108)</f>
        <v>1500</v>
      </c>
      <c r="W109" s="215"/>
      <c r="X109" s="208">
        <f>SUM(X99:Y108)</f>
        <v>500</v>
      </c>
      <c r="Y109" s="215"/>
      <c r="Z109" s="208">
        <f>SUM(Z99:AA108)</f>
        <v>260</v>
      </c>
      <c r="AA109" s="215"/>
      <c r="AB109" s="208">
        <f>SUM(AB99:AC108)</f>
        <v>0</v>
      </c>
      <c r="AC109" s="215"/>
      <c r="AD109" s="208">
        <f>SUM(AD99:AE108)</f>
        <v>240</v>
      </c>
      <c r="AE109" s="215"/>
      <c r="AF109" s="208">
        <f>SUM(AF99:AG108)</f>
        <v>1000</v>
      </c>
      <c r="AG109" s="215"/>
      <c r="AH109" s="208">
        <f>SUM(AH99:AI108)</f>
        <v>0</v>
      </c>
      <c r="AI109" s="215"/>
      <c r="AJ109" s="208">
        <f>SUM(AJ99:AK108)</f>
        <v>0</v>
      </c>
      <c r="AK109" s="215"/>
      <c r="AL109" s="208">
        <f>SUM(AL99:AM108)</f>
        <v>3</v>
      </c>
      <c r="AM109" s="215"/>
      <c r="AN109" s="208">
        <f>SUM(AN99:AO108)</f>
        <v>3</v>
      </c>
      <c r="AO109" s="215"/>
      <c r="AP109" s="208">
        <f>SUM(AP99:AQ108)</f>
        <v>6</v>
      </c>
      <c r="AQ109" s="215"/>
      <c r="AR109" s="208">
        <f>SUM(AR99:AS108)</f>
        <v>6</v>
      </c>
      <c r="AS109" s="215"/>
      <c r="AT109" s="208">
        <f>SUM(AT99:AU108)</f>
        <v>6</v>
      </c>
      <c r="AU109" s="215"/>
      <c r="AV109" s="208">
        <f>SUM(AV99:AW108)</f>
        <v>12</v>
      </c>
      <c r="AW109" s="215"/>
      <c r="AX109" s="58"/>
      <c r="AY109" s="47"/>
      <c r="AZ109" s="47"/>
      <c r="BA109" s="47"/>
      <c r="BB109" s="47"/>
      <c r="BC109" s="47"/>
      <c r="BD109" s="47"/>
      <c r="BE109" s="47"/>
      <c r="BF109" s="49">
        <f t="shared" si="0"/>
        <v>0</v>
      </c>
    </row>
    <row r="110" spans="1:58" s="23" customFormat="1" ht="21.75" customHeight="1">
      <c r="A110" s="205"/>
      <c r="B110" s="205"/>
      <c r="C110" s="213" t="s">
        <v>103</v>
      </c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07"/>
      <c r="O110" s="207"/>
      <c r="P110" s="207"/>
      <c r="Q110" s="207"/>
      <c r="R110" s="207"/>
      <c r="S110" s="207"/>
      <c r="T110" s="145">
        <f>T97+T109</f>
        <v>60</v>
      </c>
      <c r="U110" s="145"/>
      <c r="V110" s="145">
        <f>V97+V109</f>
        <v>1800</v>
      </c>
      <c r="W110" s="145"/>
      <c r="X110" s="145">
        <f>X97+X109</f>
        <v>600</v>
      </c>
      <c r="Y110" s="145"/>
      <c r="Z110" s="145">
        <f>Z97+Z109</f>
        <v>314</v>
      </c>
      <c r="AA110" s="145"/>
      <c r="AB110" s="145">
        <f>AB97+AB109</f>
        <v>0</v>
      </c>
      <c r="AC110" s="145"/>
      <c r="AD110" s="145">
        <f>AD97+AD109</f>
        <v>286</v>
      </c>
      <c r="AE110" s="145"/>
      <c r="AF110" s="145">
        <f>AF97+AF109</f>
        <v>1200</v>
      </c>
      <c r="AG110" s="145"/>
      <c r="AH110" s="145">
        <f>AH97+AH109</f>
        <v>0</v>
      </c>
      <c r="AI110" s="145"/>
      <c r="AJ110" s="145">
        <f>AJ97+AJ109</f>
        <v>0</v>
      </c>
      <c r="AK110" s="145"/>
      <c r="AL110" s="145">
        <f>AL97+AL109</f>
        <v>6</v>
      </c>
      <c r="AM110" s="145"/>
      <c r="AN110" s="145">
        <f>AN97+AN109</f>
        <v>3</v>
      </c>
      <c r="AO110" s="145"/>
      <c r="AP110" s="145">
        <f>AP97+AP109</f>
        <v>8</v>
      </c>
      <c r="AQ110" s="145"/>
      <c r="AR110" s="145">
        <f>AR97+AR109</f>
        <v>6</v>
      </c>
      <c r="AS110" s="145"/>
      <c r="AT110" s="145">
        <f>AT97+AT109</f>
        <v>8</v>
      </c>
      <c r="AU110" s="145"/>
      <c r="AV110" s="145">
        <f>AV97+AV109</f>
        <v>12</v>
      </c>
      <c r="AW110" s="208"/>
      <c r="AX110" s="58"/>
      <c r="AY110" s="47"/>
      <c r="AZ110" s="47"/>
      <c r="BA110" s="47"/>
      <c r="BB110" s="47"/>
      <c r="BC110" s="47"/>
      <c r="BD110" s="47"/>
      <c r="BE110" s="47"/>
      <c r="BF110" s="49">
        <f t="shared" si="0"/>
        <v>0</v>
      </c>
    </row>
    <row r="111" spans="1:58" s="23" customFormat="1" ht="18" customHeight="1">
      <c r="A111" s="223" t="s">
        <v>89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58"/>
      <c r="AY111" s="47"/>
      <c r="AZ111" s="47"/>
      <c r="BA111" s="47"/>
      <c r="BB111" s="47"/>
      <c r="BC111" s="47"/>
      <c r="BD111" s="47"/>
      <c r="BE111" s="47"/>
      <c r="BF111" s="49">
        <f t="shared" si="0"/>
        <v>0</v>
      </c>
    </row>
    <row r="112" spans="1:58" s="8" customFormat="1" ht="21" customHeight="1">
      <c r="A112" s="136">
        <v>1</v>
      </c>
      <c r="B112" s="137"/>
      <c r="C112" s="198" t="s">
        <v>84</v>
      </c>
      <c r="D112" s="199"/>
      <c r="E112" s="199"/>
      <c r="F112" s="199"/>
      <c r="G112" s="199"/>
      <c r="H112" s="199"/>
      <c r="I112" s="199"/>
      <c r="J112" s="199"/>
      <c r="K112" s="199"/>
      <c r="L112" s="199"/>
      <c r="M112" s="200"/>
      <c r="N112" s="192"/>
      <c r="O112" s="193"/>
      <c r="P112" s="192"/>
      <c r="Q112" s="193"/>
      <c r="R112" s="192"/>
      <c r="S112" s="193"/>
      <c r="T112" s="136" t="s">
        <v>83</v>
      </c>
      <c r="U112" s="137"/>
      <c r="V112" s="192"/>
      <c r="W112" s="193"/>
      <c r="X112" s="147">
        <f>SUM(Z112:AE112)</f>
        <v>320</v>
      </c>
      <c r="Y112" s="147"/>
      <c r="Z112" s="136"/>
      <c r="AA112" s="137"/>
      <c r="AB112" s="192"/>
      <c r="AC112" s="193"/>
      <c r="AD112" s="192">
        <v>320</v>
      </c>
      <c r="AE112" s="193"/>
      <c r="AF112" s="192"/>
      <c r="AG112" s="193"/>
      <c r="AH112" s="203" t="s">
        <v>106</v>
      </c>
      <c r="AI112" s="204"/>
      <c r="AJ112" s="203" t="s">
        <v>106</v>
      </c>
      <c r="AK112" s="204"/>
      <c r="AL112" s="203" t="s">
        <v>106</v>
      </c>
      <c r="AM112" s="204"/>
      <c r="AN112" s="203" t="s">
        <v>106</v>
      </c>
      <c r="AO112" s="204"/>
      <c r="AP112" s="203" t="s">
        <v>82</v>
      </c>
      <c r="AQ112" s="204"/>
      <c r="AR112" s="203" t="s">
        <v>82</v>
      </c>
      <c r="AS112" s="204"/>
      <c r="AT112" s="54"/>
      <c r="AU112" s="55"/>
      <c r="AV112" s="54"/>
      <c r="AW112" s="57"/>
      <c r="AX112" s="58"/>
      <c r="AY112" s="47"/>
      <c r="AZ112" s="47"/>
      <c r="BA112" s="47"/>
      <c r="BB112" s="47"/>
      <c r="BC112" s="47"/>
      <c r="BD112" s="47"/>
      <c r="BE112" s="47"/>
      <c r="BF112" s="49">
        <f t="shared" si="0"/>
        <v>0</v>
      </c>
    </row>
    <row r="113" spans="1:58" s="8" customFormat="1" ht="18" customHeight="1">
      <c r="A113" s="153">
        <v>2</v>
      </c>
      <c r="B113" s="154"/>
      <c r="C113" s="191" t="s">
        <v>66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89"/>
      <c r="O113" s="189"/>
      <c r="P113" s="189"/>
      <c r="Q113" s="189"/>
      <c r="R113" s="189"/>
      <c r="S113" s="189"/>
      <c r="T113" s="138" t="s">
        <v>83</v>
      </c>
      <c r="U113" s="138"/>
      <c r="V113" s="189"/>
      <c r="W113" s="189"/>
      <c r="X113" s="147">
        <f>SUM(Z113:AE113)</f>
        <v>28</v>
      </c>
      <c r="Y113" s="147"/>
      <c r="Z113" s="138"/>
      <c r="AA113" s="138"/>
      <c r="AB113" s="189"/>
      <c r="AC113" s="189"/>
      <c r="AD113" s="189">
        <v>28</v>
      </c>
      <c r="AE113" s="189"/>
      <c r="AF113" s="189"/>
      <c r="AG113" s="189"/>
      <c r="AH113" s="11"/>
      <c r="AI113" s="12"/>
      <c r="AJ113" s="11"/>
      <c r="AK113" s="12"/>
      <c r="AL113" s="54">
        <v>1</v>
      </c>
      <c r="AM113" s="55"/>
      <c r="AN113" s="54">
        <v>1</v>
      </c>
      <c r="AO113" s="55"/>
      <c r="AP113" s="225" t="s">
        <v>1</v>
      </c>
      <c r="AQ113" s="226"/>
      <c r="AR113" s="225" t="s">
        <v>1</v>
      </c>
      <c r="AS113" s="226"/>
      <c r="AT113" s="11"/>
      <c r="AU113" s="12"/>
      <c r="AV113" s="11"/>
      <c r="AW113" s="56"/>
      <c r="AX113" s="58"/>
      <c r="AY113" s="47"/>
      <c r="AZ113" s="47"/>
      <c r="BA113" s="47"/>
      <c r="BB113" s="47"/>
      <c r="BC113" s="47"/>
      <c r="BD113" s="47"/>
      <c r="BE113" s="47"/>
      <c r="BF113" s="49">
        <f aca="true" t="shared" si="8" ref="BF113:BF125">SUM(AX113:BE113)</f>
        <v>0</v>
      </c>
    </row>
    <row r="114" spans="1:58" s="23" customFormat="1" ht="22.5" customHeight="1">
      <c r="A114" s="227"/>
      <c r="B114" s="227"/>
      <c r="C114" s="228" t="s">
        <v>92</v>
      </c>
      <c r="D114" s="229"/>
      <c r="E114" s="229"/>
      <c r="F114" s="229"/>
      <c r="G114" s="229"/>
      <c r="H114" s="229"/>
      <c r="I114" s="229"/>
      <c r="J114" s="229"/>
      <c r="K114" s="229"/>
      <c r="L114" s="229"/>
      <c r="M114" s="230"/>
      <c r="N114" s="231"/>
      <c r="O114" s="231"/>
      <c r="P114" s="231"/>
      <c r="Q114" s="231"/>
      <c r="R114" s="231"/>
      <c r="S114" s="231"/>
      <c r="T114" s="208" t="s">
        <v>1</v>
      </c>
      <c r="U114" s="215"/>
      <c r="V114" s="208" t="s">
        <v>1</v>
      </c>
      <c r="W114" s="215"/>
      <c r="X114" s="232">
        <f>SUM(X112:Y113)</f>
        <v>348</v>
      </c>
      <c r="Y114" s="232"/>
      <c r="Z114" s="232">
        <f>SUM(Z112:AA113)</f>
        <v>0</v>
      </c>
      <c r="AA114" s="232"/>
      <c r="AB114" s="232">
        <f>SUM(AB112:AC113)</f>
        <v>0</v>
      </c>
      <c r="AC114" s="232"/>
      <c r="AD114" s="232">
        <f>SUM(AD112:AE113)</f>
        <v>348</v>
      </c>
      <c r="AE114" s="232"/>
      <c r="AF114" s="232">
        <f>SUM(AF112:AG113)</f>
        <v>0</v>
      </c>
      <c r="AG114" s="232"/>
      <c r="AH114" s="232">
        <v>0</v>
      </c>
      <c r="AI114" s="232"/>
      <c r="AJ114" s="232">
        <v>0</v>
      </c>
      <c r="AK114" s="232"/>
      <c r="AL114" s="208">
        <v>1</v>
      </c>
      <c r="AM114" s="215"/>
      <c r="AN114" s="208">
        <v>1</v>
      </c>
      <c r="AO114" s="215"/>
      <c r="AP114" s="208">
        <v>0</v>
      </c>
      <c r="AQ114" s="215"/>
      <c r="AR114" s="208">
        <v>0</v>
      </c>
      <c r="AS114" s="215"/>
      <c r="AT114" s="208">
        <v>0</v>
      </c>
      <c r="AU114" s="215"/>
      <c r="AV114" s="208">
        <v>0</v>
      </c>
      <c r="AW114" s="233"/>
      <c r="AX114" s="58"/>
      <c r="AY114" s="47"/>
      <c r="AZ114" s="47"/>
      <c r="BA114" s="47"/>
      <c r="BB114" s="47"/>
      <c r="BC114" s="47"/>
      <c r="BD114" s="47"/>
      <c r="BE114" s="47"/>
      <c r="BF114" s="49">
        <f t="shared" si="8"/>
        <v>0</v>
      </c>
    </row>
    <row r="115" spans="1:58" s="23" customFormat="1" ht="19.5" customHeight="1">
      <c r="A115" s="235" t="s">
        <v>78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58"/>
      <c r="AY115" s="47"/>
      <c r="AZ115" s="47"/>
      <c r="BA115" s="47"/>
      <c r="BB115" s="47"/>
      <c r="BC115" s="47"/>
      <c r="BD115" s="47"/>
      <c r="BE115" s="47"/>
      <c r="BF115" s="49">
        <f t="shared" si="8"/>
        <v>0</v>
      </c>
    </row>
    <row r="116" spans="1:58" s="23" customFormat="1" ht="21.75" customHeight="1">
      <c r="A116" s="148" t="s">
        <v>156</v>
      </c>
      <c r="B116" s="148"/>
      <c r="C116" s="209" t="s">
        <v>79</v>
      </c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151"/>
      <c r="O116" s="151"/>
      <c r="P116" s="151" t="s">
        <v>189</v>
      </c>
      <c r="Q116" s="151"/>
      <c r="R116" s="151"/>
      <c r="S116" s="151"/>
      <c r="T116" s="148">
        <f>V116/30</f>
        <v>6</v>
      </c>
      <c r="U116" s="148"/>
      <c r="V116" s="151">
        <f>SUM(AH116:AW116)</f>
        <v>180</v>
      </c>
      <c r="W116" s="151"/>
      <c r="X116" s="151">
        <f>SUM(Z116:AE116)</f>
        <v>0</v>
      </c>
      <c r="Y116" s="151"/>
      <c r="Z116" s="148"/>
      <c r="AA116" s="148"/>
      <c r="AB116" s="151"/>
      <c r="AC116" s="151"/>
      <c r="AD116" s="151"/>
      <c r="AE116" s="151"/>
      <c r="AF116" s="151">
        <f>V116-X116</f>
        <v>180</v>
      </c>
      <c r="AG116" s="151"/>
      <c r="AH116" s="70"/>
      <c r="AI116" s="71"/>
      <c r="AJ116" s="134"/>
      <c r="AK116" s="234"/>
      <c r="AL116" s="70"/>
      <c r="AM116" s="71"/>
      <c r="AN116" s="134">
        <v>90</v>
      </c>
      <c r="AO116" s="234"/>
      <c r="AP116" s="70"/>
      <c r="AQ116" s="71"/>
      <c r="AR116" s="134">
        <v>90</v>
      </c>
      <c r="AS116" s="234"/>
      <c r="AT116" s="70"/>
      <c r="AU116" s="71"/>
      <c r="AV116" s="70"/>
      <c r="AW116" s="73"/>
      <c r="AX116" s="58"/>
      <c r="AY116" s="47"/>
      <c r="AZ116" s="47"/>
      <c r="BA116" s="47">
        <v>3</v>
      </c>
      <c r="BB116" s="47"/>
      <c r="BC116" s="47">
        <v>3</v>
      </c>
      <c r="BD116" s="47"/>
      <c r="BE116" s="47"/>
      <c r="BF116" s="49">
        <f t="shared" si="8"/>
        <v>6</v>
      </c>
    </row>
    <row r="117" spans="1:58" s="23" customFormat="1" ht="21.75" customHeight="1">
      <c r="A117" s="148" t="s">
        <v>157</v>
      </c>
      <c r="B117" s="148"/>
      <c r="C117" s="209" t="s">
        <v>80</v>
      </c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151"/>
      <c r="O117" s="151"/>
      <c r="P117" s="151" t="s">
        <v>99</v>
      </c>
      <c r="Q117" s="151"/>
      <c r="R117" s="151"/>
      <c r="S117" s="151"/>
      <c r="T117" s="148">
        <f>V117/30</f>
        <v>9</v>
      </c>
      <c r="U117" s="148"/>
      <c r="V117" s="151">
        <f>SUM(AH117:AW117)</f>
        <v>270</v>
      </c>
      <c r="W117" s="151"/>
      <c r="X117" s="151">
        <f>SUM(Z117:AE117)</f>
        <v>0</v>
      </c>
      <c r="Y117" s="151"/>
      <c r="Z117" s="148"/>
      <c r="AA117" s="148"/>
      <c r="AB117" s="151"/>
      <c r="AC117" s="151"/>
      <c r="AD117" s="151"/>
      <c r="AE117" s="151"/>
      <c r="AF117" s="151">
        <f>V117-X117</f>
        <v>270</v>
      </c>
      <c r="AG117" s="151"/>
      <c r="AH117" s="70"/>
      <c r="AI117" s="71"/>
      <c r="AJ117" s="70"/>
      <c r="AK117" s="71"/>
      <c r="AL117" s="70"/>
      <c r="AM117" s="71"/>
      <c r="AN117" s="70"/>
      <c r="AO117" s="71"/>
      <c r="AP117" s="70"/>
      <c r="AQ117" s="71"/>
      <c r="AR117" s="70"/>
      <c r="AS117" s="71"/>
      <c r="AT117" s="134"/>
      <c r="AU117" s="234"/>
      <c r="AV117" s="134">
        <v>270</v>
      </c>
      <c r="AW117" s="237"/>
      <c r="AX117" s="58"/>
      <c r="AY117" s="47"/>
      <c r="AZ117" s="47"/>
      <c r="BA117" s="47"/>
      <c r="BB117" s="47"/>
      <c r="BC117" s="47"/>
      <c r="BD117" s="47"/>
      <c r="BE117" s="47">
        <v>9</v>
      </c>
      <c r="BF117" s="49">
        <f t="shared" si="8"/>
        <v>9</v>
      </c>
    </row>
    <row r="118" spans="1:58" s="23" customFormat="1" ht="21.75" customHeight="1">
      <c r="A118" s="148"/>
      <c r="B118" s="148"/>
      <c r="C118" s="238" t="s">
        <v>72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12"/>
      <c r="O118" s="212"/>
      <c r="P118" s="212"/>
      <c r="Q118" s="212"/>
      <c r="R118" s="212"/>
      <c r="S118" s="212"/>
      <c r="T118" s="239">
        <f>SUM(T116:U117)</f>
        <v>15</v>
      </c>
      <c r="U118" s="239"/>
      <c r="V118" s="239">
        <f>SUM(V116:W117)</f>
        <v>450</v>
      </c>
      <c r="W118" s="239"/>
      <c r="X118" s="239">
        <f>SUM(X116:Y117)</f>
        <v>0</v>
      </c>
      <c r="Y118" s="239"/>
      <c r="Z118" s="239">
        <f>SUM(Z116:AA117)</f>
        <v>0</v>
      </c>
      <c r="AA118" s="239"/>
      <c r="AB118" s="239">
        <f>SUM(AB116:AC117)</f>
        <v>0</v>
      </c>
      <c r="AC118" s="239"/>
      <c r="AD118" s="239">
        <f>SUM(AD116:AE117)</f>
        <v>0</v>
      </c>
      <c r="AE118" s="239"/>
      <c r="AF118" s="239">
        <f>SUM(AF116:AG117)</f>
        <v>450</v>
      </c>
      <c r="AG118" s="239"/>
      <c r="AH118" s="239">
        <f>SUM(AH116:AI117)</f>
        <v>0</v>
      </c>
      <c r="AI118" s="239"/>
      <c r="AJ118" s="239">
        <f>SUM(AJ116:AK117)</f>
        <v>0</v>
      </c>
      <c r="AK118" s="239"/>
      <c r="AL118" s="239">
        <f>SUM(AL116:AM117)</f>
        <v>0</v>
      </c>
      <c r="AM118" s="239"/>
      <c r="AN118" s="239">
        <f>SUM(AN116:AO117)</f>
        <v>90</v>
      </c>
      <c r="AO118" s="239"/>
      <c r="AP118" s="239">
        <f>SUM(AP116:AQ117)</f>
        <v>0</v>
      </c>
      <c r="AQ118" s="239"/>
      <c r="AR118" s="239">
        <f>SUM(AR116:AS117)</f>
        <v>90</v>
      </c>
      <c r="AS118" s="239"/>
      <c r="AT118" s="239">
        <f>SUM(AT116:AU117)</f>
        <v>0</v>
      </c>
      <c r="AU118" s="239"/>
      <c r="AV118" s="239">
        <f>SUM(AV116:AW117)</f>
        <v>270</v>
      </c>
      <c r="AW118" s="241"/>
      <c r="AX118" s="58"/>
      <c r="AY118" s="47"/>
      <c r="AZ118" s="47"/>
      <c r="BA118" s="47"/>
      <c r="BB118" s="47"/>
      <c r="BC118" s="47"/>
      <c r="BD118" s="47"/>
      <c r="BE118" s="47"/>
      <c r="BF118" s="49">
        <f t="shared" si="8"/>
        <v>0</v>
      </c>
    </row>
    <row r="119" spans="1:58" s="23" customFormat="1" ht="21.75" customHeight="1">
      <c r="A119" s="242" t="s">
        <v>96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58"/>
      <c r="AY119" s="47"/>
      <c r="AZ119" s="47"/>
      <c r="BA119" s="47"/>
      <c r="BB119" s="47"/>
      <c r="BC119" s="47"/>
      <c r="BD119" s="47"/>
      <c r="BE119" s="47"/>
      <c r="BF119" s="49">
        <f t="shared" si="8"/>
        <v>0</v>
      </c>
    </row>
    <row r="120" spans="1:58" s="23" customFormat="1" ht="44.25" customHeight="1">
      <c r="A120" s="148" t="s">
        <v>158</v>
      </c>
      <c r="B120" s="148"/>
      <c r="C120" s="209" t="s">
        <v>276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151"/>
      <c r="O120" s="151"/>
      <c r="P120" s="151"/>
      <c r="Q120" s="151"/>
      <c r="R120" s="151"/>
      <c r="S120" s="151"/>
      <c r="T120" s="148">
        <v>4.5</v>
      </c>
      <c r="U120" s="148"/>
      <c r="V120" s="151">
        <f>T120*30</f>
        <v>135</v>
      </c>
      <c r="W120" s="151"/>
      <c r="X120" s="151">
        <f>SUM(Z120:AE120)</f>
        <v>0</v>
      </c>
      <c r="Y120" s="151"/>
      <c r="Z120" s="148"/>
      <c r="AA120" s="148"/>
      <c r="AB120" s="151"/>
      <c r="AC120" s="151"/>
      <c r="AD120" s="151"/>
      <c r="AE120" s="151"/>
      <c r="AF120" s="151">
        <f>V120-X120</f>
        <v>135</v>
      </c>
      <c r="AG120" s="151"/>
      <c r="AH120" s="70"/>
      <c r="AI120" s="71"/>
      <c r="AJ120" s="134"/>
      <c r="AK120" s="234"/>
      <c r="AL120" s="70"/>
      <c r="AM120" s="71"/>
      <c r="AN120" s="70"/>
      <c r="AO120" s="71"/>
      <c r="AP120" s="70"/>
      <c r="AQ120" s="71"/>
      <c r="AR120" s="70"/>
      <c r="AS120" s="71"/>
      <c r="AT120" s="134"/>
      <c r="AU120" s="234"/>
      <c r="AV120" s="134">
        <v>135</v>
      </c>
      <c r="AW120" s="240"/>
      <c r="AX120" s="58"/>
      <c r="AY120" s="47"/>
      <c r="AZ120" s="47"/>
      <c r="BA120" s="47"/>
      <c r="BB120" s="47"/>
      <c r="BC120" s="47"/>
      <c r="BD120" s="47"/>
      <c r="BE120" s="65">
        <v>4.5</v>
      </c>
      <c r="BF120" s="49">
        <f t="shared" si="8"/>
        <v>4.5</v>
      </c>
    </row>
    <row r="121" spans="1:58" s="23" customFormat="1" ht="18.75" customHeight="1">
      <c r="A121" s="148" t="s">
        <v>159</v>
      </c>
      <c r="B121" s="148"/>
      <c r="C121" s="209" t="s">
        <v>190</v>
      </c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151"/>
      <c r="O121" s="151"/>
      <c r="P121" s="151"/>
      <c r="Q121" s="151"/>
      <c r="R121" s="151"/>
      <c r="S121" s="151"/>
      <c r="T121" s="148">
        <v>4.5</v>
      </c>
      <c r="U121" s="148"/>
      <c r="V121" s="151">
        <f>T121*30</f>
        <v>135</v>
      </c>
      <c r="W121" s="151"/>
      <c r="X121" s="151">
        <f>SUM(Z121:AE121)</f>
        <v>0</v>
      </c>
      <c r="Y121" s="151"/>
      <c r="Z121" s="148"/>
      <c r="AA121" s="148"/>
      <c r="AB121" s="151"/>
      <c r="AC121" s="151"/>
      <c r="AD121" s="151"/>
      <c r="AE121" s="151"/>
      <c r="AF121" s="151">
        <f>V121-X121</f>
        <v>135</v>
      </c>
      <c r="AG121" s="151"/>
      <c r="AH121" s="70"/>
      <c r="AI121" s="71"/>
      <c r="AJ121" s="134"/>
      <c r="AK121" s="234"/>
      <c r="AL121" s="70"/>
      <c r="AM121" s="71"/>
      <c r="AN121" s="70"/>
      <c r="AO121" s="71"/>
      <c r="AP121" s="70"/>
      <c r="AQ121" s="71"/>
      <c r="AR121" s="70"/>
      <c r="AS121" s="71"/>
      <c r="AT121" s="134"/>
      <c r="AU121" s="234"/>
      <c r="AV121" s="134">
        <v>135</v>
      </c>
      <c r="AW121" s="240"/>
      <c r="AX121" s="58"/>
      <c r="AY121" s="47"/>
      <c r="AZ121" s="47"/>
      <c r="BA121" s="47"/>
      <c r="BB121" s="47"/>
      <c r="BC121" s="47"/>
      <c r="BD121" s="47"/>
      <c r="BE121" s="65">
        <v>4.5</v>
      </c>
      <c r="BF121" s="49">
        <f>SUM(AX121:BE121)</f>
        <v>4.5</v>
      </c>
    </row>
    <row r="122" spans="1:58" s="23" customFormat="1" ht="21" customHeight="1">
      <c r="A122" s="148"/>
      <c r="B122" s="148"/>
      <c r="C122" s="238" t="s">
        <v>72</v>
      </c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12"/>
      <c r="O122" s="212"/>
      <c r="P122" s="212"/>
      <c r="Q122" s="212"/>
      <c r="R122" s="212"/>
      <c r="S122" s="212"/>
      <c r="T122" s="239">
        <f>T120+T121</f>
        <v>9</v>
      </c>
      <c r="U122" s="239"/>
      <c r="V122" s="239">
        <f>V120+V121</f>
        <v>270</v>
      </c>
      <c r="W122" s="239"/>
      <c r="X122" s="239">
        <f>X120+X121</f>
        <v>0</v>
      </c>
      <c r="Y122" s="239"/>
      <c r="Z122" s="239">
        <f>Z120+Z121</f>
        <v>0</v>
      </c>
      <c r="AA122" s="239"/>
      <c r="AB122" s="239">
        <f>AB120+AB121</f>
        <v>0</v>
      </c>
      <c r="AC122" s="239"/>
      <c r="AD122" s="239">
        <f>AD120+AD121</f>
        <v>0</v>
      </c>
      <c r="AE122" s="239"/>
      <c r="AF122" s="239">
        <f>AF120+AF121</f>
        <v>270</v>
      </c>
      <c r="AG122" s="239"/>
      <c r="AH122" s="239">
        <f>SUM(AH120:AI120)</f>
        <v>0</v>
      </c>
      <c r="AI122" s="239"/>
      <c r="AJ122" s="239">
        <f>SUM(AJ120:AK120)</f>
        <v>0</v>
      </c>
      <c r="AK122" s="239"/>
      <c r="AL122" s="239">
        <f>SUM(AL120:AM120)</f>
        <v>0</v>
      </c>
      <c r="AM122" s="239"/>
      <c r="AN122" s="239">
        <f>SUM(AN120:AO120)</f>
        <v>0</v>
      </c>
      <c r="AO122" s="239"/>
      <c r="AP122" s="239">
        <f>SUM(AP120:AQ120)</f>
        <v>0</v>
      </c>
      <c r="AQ122" s="239"/>
      <c r="AR122" s="239">
        <f>SUM(AR120:AS120)</f>
        <v>0</v>
      </c>
      <c r="AS122" s="239"/>
      <c r="AT122" s="239">
        <f>SUM(AT120:AU120)</f>
        <v>0</v>
      </c>
      <c r="AU122" s="239"/>
      <c r="AV122" s="239">
        <f>SUM(AV120:AW120)</f>
        <v>135</v>
      </c>
      <c r="AW122" s="241"/>
      <c r="AX122" s="58"/>
      <c r="AY122" s="47"/>
      <c r="AZ122" s="47"/>
      <c r="BA122" s="47"/>
      <c r="BB122" s="47"/>
      <c r="BC122" s="47"/>
      <c r="BD122" s="47"/>
      <c r="BE122" s="47"/>
      <c r="BF122" s="49">
        <f t="shared" si="8"/>
        <v>0</v>
      </c>
    </row>
    <row r="123" spans="1:58" s="23" customFormat="1" ht="17.25" customHeight="1">
      <c r="A123" s="227"/>
      <c r="B123" s="227"/>
      <c r="C123" s="244" t="s">
        <v>61</v>
      </c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6"/>
      <c r="T123" s="247">
        <f>T122+T118+T110+T90</f>
        <v>240</v>
      </c>
      <c r="U123" s="247"/>
      <c r="V123" s="247">
        <f>V122+V118+V110+V90</f>
        <v>7200</v>
      </c>
      <c r="W123" s="247"/>
      <c r="X123" s="247">
        <f>X122+X118+X110+X90</f>
        <v>2506</v>
      </c>
      <c r="Y123" s="247"/>
      <c r="Z123" s="247">
        <f>Z122+Z118+Z110+Z90</f>
        <v>1246</v>
      </c>
      <c r="AA123" s="247"/>
      <c r="AB123" s="247">
        <f>AB122+AB118+AB110+AB90</f>
        <v>0</v>
      </c>
      <c r="AC123" s="247"/>
      <c r="AD123" s="247">
        <f>AD122+AD118+AD110+AD90</f>
        <v>1260</v>
      </c>
      <c r="AE123" s="247"/>
      <c r="AF123" s="247">
        <f>AF122+AF118+AF110+AF90</f>
        <v>4694</v>
      </c>
      <c r="AG123" s="247"/>
      <c r="AH123" s="248">
        <f>AH110+AH90</f>
        <v>21</v>
      </c>
      <c r="AI123" s="249"/>
      <c r="AJ123" s="248">
        <f>AJ110+AJ90</f>
        <v>21</v>
      </c>
      <c r="AK123" s="249"/>
      <c r="AL123" s="248">
        <f>AL110+AL90</f>
        <v>21</v>
      </c>
      <c r="AM123" s="249"/>
      <c r="AN123" s="248">
        <f>AN110+AN90</f>
        <v>21</v>
      </c>
      <c r="AO123" s="249"/>
      <c r="AP123" s="248">
        <f>AP110+AP90</f>
        <v>20</v>
      </c>
      <c r="AQ123" s="249"/>
      <c r="AR123" s="248">
        <f>AR110+AR90</f>
        <v>20</v>
      </c>
      <c r="AS123" s="249"/>
      <c r="AT123" s="248">
        <f>AT110+AT90</f>
        <v>20</v>
      </c>
      <c r="AU123" s="249"/>
      <c r="AV123" s="248">
        <f>AV110+AV90</f>
        <v>20</v>
      </c>
      <c r="AW123" s="250"/>
      <c r="AX123" s="58"/>
      <c r="AY123" s="47"/>
      <c r="AZ123" s="47"/>
      <c r="BA123" s="47"/>
      <c r="BB123" s="47"/>
      <c r="BC123" s="47"/>
      <c r="BD123" s="47"/>
      <c r="BE123" s="47"/>
      <c r="BF123" s="49">
        <f t="shared" si="8"/>
        <v>0</v>
      </c>
    </row>
    <row r="124" spans="1:58" s="23" customFormat="1" ht="17.25" customHeight="1">
      <c r="A124" s="227"/>
      <c r="B124" s="227"/>
      <c r="C124" s="251" t="s">
        <v>61</v>
      </c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3"/>
      <c r="T124" s="254">
        <v>240</v>
      </c>
      <c r="U124" s="254"/>
      <c r="V124" s="254">
        <v>7200</v>
      </c>
      <c r="W124" s="254"/>
      <c r="X124" s="254">
        <f>SUM(AH124:AW124)</f>
        <v>2506</v>
      </c>
      <c r="Y124" s="254"/>
      <c r="Z124" s="255"/>
      <c r="AA124" s="255"/>
      <c r="AB124" s="255"/>
      <c r="AC124" s="255"/>
      <c r="AD124" s="255"/>
      <c r="AE124" s="255"/>
      <c r="AF124" s="254">
        <f>V124-X124</f>
        <v>4694</v>
      </c>
      <c r="AG124" s="254"/>
      <c r="AH124" s="256">
        <v>336</v>
      </c>
      <c r="AI124" s="257"/>
      <c r="AJ124" s="256">
        <v>378</v>
      </c>
      <c r="AK124" s="257"/>
      <c r="AL124" s="256">
        <v>336</v>
      </c>
      <c r="AM124" s="257"/>
      <c r="AN124" s="256">
        <v>336</v>
      </c>
      <c r="AO124" s="257"/>
      <c r="AP124" s="256">
        <v>320</v>
      </c>
      <c r="AQ124" s="257"/>
      <c r="AR124" s="256">
        <v>320</v>
      </c>
      <c r="AS124" s="257"/>
      <c r="AT124" s="256">
        <v>320</v>
      </c>
      <c r="AU124" s="257"/>
      <c r="AV124" s="256">
        <v>160</v>
      </c>
      <c r="AW124" s="257"/>
      <c r="AX124" s="59">
        <f aca="true" t="shared" si="9" ref="AX124:BE124">SUM(AX61:AX123)</f>
        <v>28.5</v>
      </c>
      <c r="AY124" s="49">
        <f t="shared" si="9"/>
        <v>31.5</v>
      </c>
      <c r="AZ124" s="49">
        <f t="shared" si="9"/>
        <v>30</v>
      </c>
      <c r="BA124" s="49">
        <f t="shared" si="9"/>
        <v>30</v>
      </c>
      <c r="BB124" s="49">
        <f t="shared" si="9"/>
        <v>31</v>
      </c>
      <c r="BC124" s="49">
        <f t="shared" si="9"/>
        <v>29</v>
      </c>
      <c r="BD124" s="132">
        <f t="shared" si="9"/>
        <v>28</v>
      </c>
      <c r="BE124" s="132">
        <f t="shared" si="9"/>
        <v>32</v>
      </c>
      <c r="BF124" s="133">
        <f t="shared" si="8"/>
        <v>240</v>
      </c>
    </row>
    <row r="125" spans="1:58" s="8" customFormat="1" ht="15" customHeight="1">
      <c r="A125" s="138"/>
      <c r="B125" s="138"/>
      <c r="C125" s="244" t="s">
        <v>62</v>
      </c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6"/>
      <c r="AH125" s="258">
        <v>21</v>
      </c>
      <c r="AI125" s="259"/>
      <c r="AJ125" s="258">
        <v>21</v>
      </c>
      <c r="AK125" s="259"/>
      <c r="AL125" s="258">
        <v>21</v>
      </c>
      <c r="AM125" s="259"/>
      <c r="AN125" s="258">
        <v>21</v>
      </c>
      <c r="AO125" s="259"/>
      <c r="AP125" s="258">
        <v>20</v>
      </c>
      <c r="AQ125" s="259"/>
      <c r="AR125" s="258">
        <v>20</v>
      </c>
      <c r="AS125" s="259"/>
      <c r="AT125" s="258">
        <v>20</v>
      </c>
      <c r="AU125" s="259"/>
      <c r="AV125" s="258">
        <v>20</v>
      </c>
      <c r="AW125" s="259"/>
      <c r="AX125" s="260">
        <f>SUM(AX124:AY124)</f>
        <v>60</v>
      </c>
      <c r="AY125" s="261"/>
      <c r="AZ125" s="262">
        <f>SUM(AZ124:BA124)</f>
        <v>60</v>
      </c>
      <c r="BA125" s="261"/>
      <c r="BB125" s="262">
        <f>SUM(BB124:BC124)</f>
        <v>60</v>
      </c>
      <c r="BC125" s="261"/>
      <c r="BD125" s="264">
        <f>SUM(BD124:BE124)</f>
        <v>60</v>
      </c>
      <c r="BE125" s="265"/>
      <c r="BF125" s="132">
        <f t="shared" si="8"/>
        <v>240</v>
      </c>
    </row>
    <row r="126" spans="1:58" s="8" customFormat="1" ht="15.75" customHeight="1">
      <c r="A126" s="138"/>
      <c r="B126" s="138"/>
      <c r="C126" s="244" t="s">
        <v>63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6"/>
      <c r="AH126" s="134">
        <v>3</v>
      </c>
      <c r="AI126" s="135"/>
      <c r="AJ126" s="134">
        <v>3</v>
      </c>
      <c r="AK126" s="135"/>
      <c r="AL126" s="134">
        <v>3</v>
      </c>
      <c r="AM126" s="135"/>
      <c r="AN126" s="134">
        <v>3</v>
      </c>
      <c r="AO126" s="135"/>
      <c r="AP126" s="134">
        <v>3</v>
      </c>
      <c r="AQ126" s="135"/>
      <c r="AR126" s="134">
        <v>3</v>
      </c>
      <c r="AS126" s="135"/>
      <c r="AT126" s="134">
        <v>3</v>
      </c>
      <c r="AU126" s="135"/>
      <c r="AV126" s="134">
        <v>3</v>
      </c>
      <c r="AW126" s="263"/>
      <c r="AX126" s="266">
        <v>11</v>
      </c>
      <c r="AY126" s="267"/>
      <c r="AZ126" s="268">
        <v>13</v>
      </c>
      <c r="BA126" s="267"/>
      <c r="BB126" s="268">
        <v>13</v>
      </c>
      <c r="BC126" s="267"/>
      <c r="BD126" s="268">
        <v>10</v>
      </c>
      <c r="BE126" s="267"/>
      <c r="BF126" s="49"/>
    </row>
    <row r="127" spans="1:58" s="8" customFormat="1" ht="14.25" customHeight="1">
      <c r="A127" s="138"/>
      <c r="B127" s="138"/>
      <c r="C127" s="244" t="s">
        <v>64</v>
      </c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6"/>
      <c r="AH127" s="134">
        <v>5</v>
      </c>
      <c r="AI127" s="135"/>
      <c r="AJ127" s="134">
        <v>5</v>
      </c>
      <c r="AK127" s="135"/>
      <c r="AL127" s="134">
        <v>6</v>
      </c>
      <c r="AM127" s="135"/>
      <c r="AN127" s="134">
        <v>4</v>
      </c>
      <c r="AO127" s="135"/>
      <c r="AP127" s="134">
        <v>7</v>
      </c>
      <c r="AQ127" s="135"/>
      <c r="AR127" s="134">
        <v>6</v>
      </c>
      <c r="AS127" s="135"/>
      <c r="AT127" s="134">
        <v>3</v>
      </c>
      <c r="AU127" s="135"/>
      <c r="AV127" s="134">
        <v>2</v>
      </c>
      <c r="AW127" s="135"/>
      <c r="AX127" s="36"/>
      <c r="AY127" s="36"/>
      <c r="AZ127" s="36"/>
      <c r="BA127" s="36"/>
      <c r="BB127" s="36"/>
      <c r="BC127" s="36"/>
      <c r="BD127" s="36"/>
      <c r="BE127" s="36"/>
      <c r="BF127" s="36"/>
    </row>
    <row r="128" spans="1:58" s="8" customFormat="1" ht="15" customHeight="1">
      <c r="A128" s="138"/>
      <c r="B128" s="138"/>
      <c r="C128" s="244" t="s">
        <v>65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6"/>
      <c r="AH128" s="153"/>
      <c r="AI128" s="154"/>
      <c r="AJ128" s="153"/>
      <c r="AK128" s="154"/>
      <c r="AL128" s="153"/>
      <c r="AM128" s="154"/>
      <c r="AN128" s="153">
        <v>1</v>
      </c>
      <c r="AO128" s="154"/>
      <c r="AP128" s="153"/>
      <c r="AQ128" s="154"/>
      <c r="AR128" s="153">
        <v>1</v>
      </c>
      <c r="AS128" s="154"/>
      <c r="AT128" s="153"/>
      <c r="AU128" s="154"/>
      <c r="AV128" s="153"/>
      <c r="AW128" s="154"/>
      <c r="AX128" s="36"/>
      <c r="AY128" s="36"/>
      <c r="AZ128" s="36"/>
      <c r="BA128" s="36"/>
      <c r="BB128" s="36"/>
      <c r="BC128" s="36"/>
      <c r="BD128" s="36"/>
      <c r="BE128" s="36"/>
      <c r="BF128" s="36"/>
    </row>
    <row r="129" spans="1:58" s="8" customFormat="1" ht="15" customHeight="1">
      <c r="A129" s="21"/>
      <c r="B129" s="21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36"/>
      <c r="AY129" s="36"/>
      <c r="AZ129" s="36"/>
      <c r="BA129" s="36"/>
      <c r="BB129" s="36"/>
      <c r="BC129" s="36"/>
      <c r="BD129" s="36"/>
      <c r="BE129" s="36"/>
      <c r="BF129" s="36"/>
    </row>
    <row r="130" spans="1:59" s="23" customFormat="1" ht="15.75" customHeight="1">
      <c r="A130" s="36"/>
      <c r="B130" s="36"/>
      <c r="C130" s="36"/>
      <c r="D130" s="36"/>
      <c r="E130" s="36"/>
      <c r="G130" s="36"/>
      <c r="H130" s="36"/>
      <c r="I130" s="36"/>
      <c r="J130" s="36"/>
      <c r="K130" s="36"/>
      <c r="L130" s="36"/>
      <c r="M130" s="36"/>
      <c r="N130" s="36"/>
      <c r="P130" s="36"/>
      <c r="Q130" s="36"/>
      <c r="R130" s="36"/>
      <c r="S130" s="36" t="s">
        <v>191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Y130" s="36"/>
      <c r="AZ130" s="36"/>
      <c r="BA130" s="36"/>
      <c r="BB130" s="36"/>
      <c r="BC130" s="36"/>
      <c r="BD130" s="36"/>
      <c r="BE130" s="36"/>
      <c r="BF130" s="36"/>
      <c r="BG130" s="36"/>
    </row>
    <row r="131" spans="1:59" s="100" customFormat="1" ht="15.75" customHeight="1">
      <c r="A131" s="94"/>
      <c r="B131" s="95"/>
      <c r="C131" s="96"/>
      <c r="D131" s="97" t="s">
        <v>192</v>
      </c>
      <c r="E131" s="96"/>
      <c r="F131" s="98"/>
      <c r="G131" s="96"/>
      <c r="H131" s="96"/>
      <c r="I131" s="99"/>
      <c r="J131" s="94"/>
      <c r="K131" s="95"/>
      <c r="L131" s="96"/>
      <c r="M131" s="96"/>
      <c r="N131" s="97" t="s">
        <v>193</v>
      </c>
      <c r="O131" s="98"/>
      <c r="P131" s="96"/>
      <c r="Q131" s="96"/>
      <c r="R131" s="99"/>
      <c r="S131" s="94"/>
      <c r="T131" s="95"/>
      <c r="U131" s="96"/>
      <c r="V131" s="96"/>
      <c r="W131" s="97" t="s">
        <v>194</v>
      </c>
      <c r="X131" s="98"/>
      <c r="Y131" s="96"/>
      <c r="Z131" s="96"/>
      <c r="AA131" s="99"/>
      <c r="AB131" s="94"/>
      <c r="AC131" s="95"/>
      <c r="AD131" s="96"/>
      <c r="AE131" s="96"/>
      <c r="AF131" s="97" t="s">
        <v>195</v>
      </c>
      <c r="AG131" s="98"/>
      <c r="AH131" s="96"/>
      <c r="AI131" s="96"/>
      <c r="AJ131" s="99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Y131" s="36"/>
      <c r="AZ131" s="36"/>
      <c r="BA131" s="36"/>
      <c r="BB131" s="36"/>
      <c r="BC131" s="36"/>
      <c r="BD131" s="36"/>
      <c r="BE131" s="36"/>
      <c r="BF131" s="36"/>
      <c r="BG131" s="36"/>
    </row>
    <row r="132" spans="1:59" s="103" customFormat="1" ht="15.75" customHeight="1">
      <c r="A132" s="122"/>
      <c r="B132" s="123"/>
      <c r="C132" s="123"/>
      <c r="D132" s="123"/>
      <c r="E132" s="123"/>
      <c r="F132" s="124"/>
      <c r="G132" s="123"/>
      <c r="H132" s="123"/>
      <c r="I132" s="125"/>
      <c r="J132" s="122"/>
      <c r="K132" s="123"/>
      <c r="L132" s="123"/>
      <c r="M132" s="123"/>
      <c r="N132" s="123"/>
      <c r="O132" s="124"/>
      <c r="P132" s="123"/>
      <c r="Q132" s="123"/>
      <c r="R132" s="125"/>
      <c r="S132" s="122" t="s">
        <v>196</v>
      </c>
      <c r="T132" s="123"/>
      <c r="U132" s="123"/>
      <c r="V132" s="123"/>
      <c r="W132" s="123"/>
      <c r="X132" s="124"/>
      <c r="Y132" s="123"/>
      <c r="Z132" s="123"/>
      <c r="AA132" s="125"/>
      <c r="AB132" s="101" t="s">
        <v>196</v>
      </c>
      <c r="AC132" s="102"/>
      <c r="AD132" s="102"/>
      <c r="AE132" s="102"/>
      <c r="AF132" s="102"/>
      <c r="AH132" s="102"/>
      <c r="AI132" s="102"/>
      <c r="AJ132" s="104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</row>
    <row r="133" spans="1:59" s="103" customFormat="1" ht="15.75" customHeight="1">
      <c r="A133" s="101"/>
      <c r="B133" s="102"/>
      <c r="C133" s="102"/>
      <c r="D133" s="102"/>
      <c r="E133" s="102"/>
      <c r="G133" s="102"/>
      <c r="H133" s="102"/>
      <c r="I133" s="104"/>
      <c r="J133" s="101"/>
      <c r="K133" s="102"/>
      <c r="L133" s="102"/>
      <c r="M133" s="102"/>
      <c r="N133" s="102"/>
      <c r="P133" s="102"/>
      <c r="Q133" s="102"/>
      <c r="R133" s="104"/>
      <c r="S133" s="101" t="s">
        <v>197</v>
      </c>
      <c r="T133" s="102"/>
      <c r="U133" s="102"/>
      <c r="V133" s="102"/>
      <c r="W133" s="102"/>
      <c r="Y133" s="102"/>
      <c r="Z133" s="102"/>
      <c r="AA133" s="104"/>
      <c r="AB133" s="101" t="s">
        <v>219</v>
      </c>
      <c r="AC133" s="102"/>
      <c r="AD133" s="102"/>
      <c r="AE133" s="102"/>
      <c r="AF133" s="102"/>
      <c r="AH133" s="102"/>
      <c r="AI133" s="102"/>
      <c r="AJ133" s="104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</row>
    <row r="134" spans="1:59" s="9" customFormat="1" ht="15.75" customHeight="1">
      <c r="A134" s="105"/>
      <c r="B134" s="106"/>
      <c r="C134" s="106"/>
      <c r="D134" s="106"/>
      <c r="E134" s="106"/>
      <c r="G134" s="106"/>
      <c r="H134" s="106"/>
      <c r="I134" s="107"/>
      <c r="J134" s="105"/>
      <c r="K134" s="106"/>
      <c r="L134" s="106"/>
      <c r="M134" s="106"/>
      <c r="N134" s="106"/>
      <c r="P134" s="106"/>
      <c r="Q134" s="106"/>
      <c r="R134" s="107"/>
      <c r="S134" s="105" t="s">
        <v>198</v>
      </c>
      <c r="T134" s="106"/>
      <c r="U134" s="106"/>
      <c r="V134" s="106"/>
      <c r="W134" s="106"/>
      <c r="Y134" s="106"/>
      <c r="Z134" s="106"/>
      <c r="AA134" s="107"/>
      <c r="AB134" s="126" t="s">
        <v>225</v>
      </c>
      <c r="AC134" s="106"/>
      <c r="AD134" s="106"/>
      <c r="AE134" s="106"/>
      <c r="AF134" s="106"/>
      <c r="AG134" s="129"/>
      <c r="AH134" s="128"/>
      <c r="AI134" s="128"/>
      <c r="AJ134" s="107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Y134" s="102"/>
      <c r="AZ134" s="102"/>
      <c r="BA134" s="102"/>
      <c r="BB134" s="102"/>
      <c r="BC134" s="102"/>
      <c r="BD134" s="102"/>
      <c r="BE134" s="102"/>
      <c r="BF134" s="102"/>
      <c r="BG134" s="102"/>
    </row>
    <row r="135" spans="1:59" s="9" customFormat="1" ht="15.75" customHeight="1">
      <c r="A135" s="105"/>
      <c r="B135" s="106"/>
      <c r="C135" s="106"/>
      <c r="D135" s="106"/>
      <c r="E135" s="106"/>
      <c r="G135" s="106"/>
      <c r="H135" s="106"/>
      <c r="I135" s="107"/>
      <c r="J135" s="105"/>
      <c r="K135" s="106"/>
      <c r="L135" s="106"/>
      <c r="M135" s="106"/>
      <c r="N135" s="106"/>
      <c r="P135" s="106"/>
      <c r="Q135" s="106"/>
      <c r="R135" s="107"/>
      <c r="S135" s="105" t="s">
        <v>199</v>
      </c>
      <c r="T135" s="106"/>
      <c r="U135" s="106"/>
      <c r="V135" s="106"/>
      <c r="W135" s="106"/>
      <c r="Y135" s="106"/>
      <c r="Z135" s="106"/>
      <c r="AA135" s="107"/>
      <c r="AB135" s="9" t="s">
        <v>224</v>
      </c>
      <c r="AG135" s="129"/>
      <c r="AH135" s="128"/>
      <c r="AI135" s="128"/>
      <c r="AJ135" s="107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Y135" s="102"/>
      <c r="AZ135" s="102"/>
      <c r="BA135" s="102"/>
      <c r="BB135" s="102"/>
      <c r="BC135" s="102"/>
      <c r="BD135" s="102"/>
      <c r="BE135" s="102"/>
      <c r="BF135" s="102"/>
      <c r="BG135" s="102"/>
    </row>
    <row r="136" spans="1:59" s="9" customFormat="1" ht="15.75" customHeight="1">
      <c r="A136" s="105"/>
      <c r="B136" s="106"/>
      <c r="C136" s="106"/>
      <c r="D136" s="106"/>
      <c r="E136" s="106"/>
      <c r="G136" s="106"/>
      <c r="H136" s="106"/>
      <c r="I136" s="107"/>
      <c r="J136" s="105"/>
      <c r="K136" s="106"/>
      <c r="L136" s="106"/>
      <c r="M136" s="106"/>
      <c r="N136" s="106"/>
      <c r="P136" s="106"/>
      <c r="Q136" s="106"/>
      <c r="R136" s="107"/>
      <c r="S136" s="126" t="s">
        <v>200</v>
      </c>
      <c r="T136" s="106"/>
      <c r="U136" s="106"/>
      <c r="V136" s="106"/>
      <c r="W136" s="106"/>
      <c r="Y136" s="106"/>
      <c r="Z136" s="106"/>
      <c r="AA136" s="107"/>
      <c r="AC136" s="106"/>
      <c r="AD136" s="106"/>
      <c r="AE136" s="106"/>
      <c r="AF136" s="106"/>
      <c r="AH136" s="106"/>
      <c r="AI136" s="106"/>
      <c r="AJ136" s="107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Y136" s="102"/>
      <c r="AZ136" s="102"/>
      <c r="BA136" s="102"/>
      <c r="BB136" s="102"/>
      <c r="BC136" s="102"/>
      <c r="BD136" s="102"/>
      <c r="BE136" s="102"/>
      <c r="BF136" s="102"/>
      <c r="BG136" s="102"/>
    </row>
    <row r="137" spans="1:59" s="9" customFormat="1" ht="15.75" customHeight="1">
      <c r="A137" s="105"/>
      <c r="B137" s="106"/>
      <c r="C137" s="106"/>
      <c r="D137" s="106"/>
      <c r="E137" s="106"/>
      <c r="G137" s="106"/>
      <c r="H137" s="106"/>
      <c r="I137" s="107"/>
      <c r="J137" s="105"/>
      <c r="K137" s="106"/>
      <c r="L137" s="106"/>
      <c r="M137" s="106"/>
      <c r="N137" s="106"/>
      <c r="P137" s="106"/>
      <c r="Q137" s="106"/>
      <c r="R137" s="107"/>
      <c r="S137" s="105" t="s">
        <v>201</v>
      </c>
      <c r="T137" s="106"/>
      <c r="U137" s="106"/>
      <c r="V137" s="106"/>
      <c r="W137" s="106"/>
      <c r="Y137" s="106"/>
      <c r="Z137" s="106"/>
      <c r="AA137" s="107"/>
      <c r="AB137" s="105"/>
      <c r="AC137" s="106"/>
      <c r="AD137" s="106"/>
      <c r="AE137" s="106"/>
      <c r="AF137" s="106"/>
      <c r="AH137" s="106"/>
      <c r="AI137" s="106"/>
      <c r="AJ137" s="107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Y137" s="102"/>
      <c r="AZ137" s="102"/>
      <c r="BA137" s="102"/>
      <c r="BB137" s="102"/>
      <c r="BC137" s="102"/>
      <c r="BD137" s="102"/>
      <c r="BE137" s="102"/>
      <c r="BF137" s="102"/>
      <c r="BG137" s="102"/>
    </row>
    <row r="138" spans="1:59" s="9" customFormat="1" ht="15.75" customHeight="1">
      <c r="A138" s="105"/>
      <c r="B138" s="106"/>
      <c r="C138" s="106"/>
      <c r="D138" s="106"/>
      <c r="E138" s="106"/>
      <c r="G138" s="106"/>
      <c r="H138" s="106"/>
      <c r="I138" s="107"/>
      <c r="J138" s="105"/>
      <c r="K138" s="106"/>
      <c r="L138" s="106"/>
      <c r="M138" s="106"/>
      <c r="N138" s="106"/>
      <c r="P138" s="106"/>
      <c r="Q138" s="106"/>
      <c r="R138" s="107"/>
      <c r="S138" s="105" t="s">
        <v>202</v>
      </c>
      <c r="T138" s="106"/>
      <c r="U138" s="106"/>
      <c r="V138" s="106"/>
      <c r="W138" s="106"/>
      <c r="Y138" s="106"/>
      <c r="Z138" s="106"/>
      <c r="AA138" s="107"/>
      <c r="AB138" s="105"/>
      <c r="AC138" s="106"/>
      <c r="AD138" s="106"/>
      <c r="AE138" s="106"/>
      <c r="AF138" s="106"/>
      <c r="AH138" s="106"/>
      <c r="AI138" s="106"/>
      <c r="AJ138" s="107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Y138" s="102"/>
      <c r="AZ138" s="102"/>
      <c r="BA138" s="102"/>
      <c r="BB138" s="102"/>
      <c r="BC138" s="102"/>
      <c r="BD138" s="102"/>
      <c r="BE138" s="102"/>
      <c r="BF138" s="102"/>
      <c r="BG138" s="102"/>
    </row>
    <row r="139" spans="1:59" s="9" customFormat="1" ht="15.75" customHeight="1">
      <c r="A139" s="105"/>
      <c r="B139" s="106"/>
      <c r="C139" s="106"/>
      <c r="D139" s="106"/>
      <c r="E139" s="106"/>
      <c r="G139" s="106"/>
      <c r="H139" s="106"/>
      <c r="I139" s="107"/>
      <c r="J139" s="105"/>
      <c r="K139" s="106"/>
      <c r="L139" s="106"/>
      <c r="M139" s="106"/>
      <c r="N139" s="106"/>
      <c r="P139" s="106"/>
      <c r="Q139" s="106"/>
      <c r="R139" s="107"/>
      <c r="S139" s="105" t="s">
        <v>203</v>
      </c>
      <c r="T139" s="106"/>
      <c r="U139" s="106"/>
      <c r="V139" s="106"/>
      <c r="W139" s="106"/>
      <c r="Y139" s="106"/>
      <c r="Z139" s="106"/>
      <c r="AA139" s="107"/>
      <c r="AB139" s="105"/>
      <c r="AC139" s="106"/>
      <c r="AD139" s="106"/>
      <c r="AE139" s="106"/>
      <c r="AF139" s="106"/>
      <c r="AH139" s="106"/>
      <c r="AI139" s="106"/>
      <c r="AJ139" s="107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Y139" s="102"/>
      <c r="AZ139" s="102"/>
      <c r="BA139" s="102"/>
      <c r="BB139" s="102"/>
      <c r="BC139" s="102"/>
      <c r="BD139" s="102"/>
      <c r="BE139" s="102"/>
      <c r="BF139" s="102"/>
      <c r="BG139" s="102"/>
    </row>
    <row r="140" spans="1:59" s="9" customFormat="1" ht="15.75" customHeight="1">
      <c r="A140" s="105"/>
      <c r="B140" s="106"/>
      <c r="C140" s="106"/>
      <c r="D140" s="106"/>
      <c r="E140" s="106"/>
      <c r="G140" s="106"/>
      <c r="H140" s="106"/>
      <c r="I140" s="107"/>
      <c r="J140" s="105"/>
      <c r="K140" s="106"/>
      <c r="L140" s="106"/>
      <c r="M140" s="106"/>
      <c r="N140" s="106"/>
      <c r="P140" s="106"/>
      <c r="Q140" s="106"/>
      <c r="R140" s="107"/>
      <c r="S140" s="105" t="s">
        <v>204</v>
      </c>
      <c r="T140" s="106"/>
      <c r="U140" s="106"/>
      <c r="V140" s="106"/>
      <c r="W140" s="106"/>
      <c r="Y140" s="106"/>
      <c r="Z140" s="106"/>
      <c r="AA140" s="107"/>
      <c r="AB140" s="105"/>
      <c r="AC140" s="106"/>
      <c r="AD140" s="106"/>
      <c r="AE140" s="106"/>
      <c r="AF140" s="106"/>
      <c r="AH140" s="106"/>
      <c r="AI140" s="106"/>
      <c r="AJ140" s="107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Y140" s="102"/>
      <c r="AZ140" s="102"/>
      <c r="BA140" s="102"/>
      <c r="BB140" s="102"/>
      <c r="BC140" s="102"/>
      <c r="BD140" s="102"/>
      <c r="BE140" s="102"/>
      <c r="BF140" s="102"/>
      <c r="BG140" s="102"/>
    </row>
    <row r="141" spans="1:59" s="9" customFormat="1" ht="15.75" customHeight="1">
      <c r="A141" s="105"/>
      <c r="B141" s="106"/>
      <c r="C141" s="106"/>
      <c r="D141" s="106"/>
      <c r="E141" s="106"/>
      <c r="G141" s="106"/>
      <c r="H141" s="106"/>
      <c r="I141" s="107"/>
      <c r="J141" s="105"/>
      <c r="K141" s="106"/>
      <c r="L141" s="106"/>
      <c r="M141" s="106"/>
      <c r="N141" s="106"/>
      <c r="P141" s="106"/>
      <c r="Q141" s="106"/>
      <c r="R141" s="107"/>
      <c r="S141" s="105" t="s">
        <v>205</v>
      </c>
      <c r="T141" s="106"/>
      <c r="U141" s="106"/>
      <c r="V141" s="106"/>
      <c r="W141" s="106"/>
      <c r="Y141" s="106"/>
      <c r="Z141" s="106"/>
      <c r="AA141" s="107"/>
      <c r="AB141" s="105"/>
      <c r="AC141" s="106"/>
      <c r="AD141" s="106"/>
      <c r="AE141" s="106"/>
      <c r="AF141" s="106"/>
      <c r="AH141" s="106"/>
      <c r="AI141" s="106"/>
      <c r="AJ141" s="107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Y141" s="102"/>
      <c r="AZ141" s="102"/>
      <c r="BA141" s="102"/>
      <c r="BB141" s="102"/>
      <c r="BC141" s="102"/>
      <c r="BD141" s="102"/>
      <c r="BE141" s="102"/>
      <c r="BF141" s="102"/>
      <c r="BG141" s="102"/>
    </row>
    <row r="142" spans="1:59" s="9" customFormat="1" ht="15.75" customHeight="1">
      <c r="A142" s="105"/>
      <c r="B142" s="106"/>
      <c r="C142" s="106"/>
      <c r="D142" s="106"/>
      <c r="E142" s="106"/>
      <c r="G142" s="106"/>
      <c r="H142" s="106"/>
      <c r="I142" s="107"/>
      <c r="J142" s="105"/>
      <c r="K142" s="106"/>
      <c r="L142" s="106"/>
      <c r="M142" s="106"/>
      <c r="N142" s="106"/>
      <c r="P142" s="106"/>
      <c r="Q142" s="106"/>
      <c r="R142" s="107"/>
      <c r="S142" s="126" t="s">
        <v>206</v>
      </c>
      <c r="T142" s="106"/>
      <c r="U142" s="106"/>
      <c r="V142" s="106"/>
      <c r="W142" s="106"/>
      <c r="Y142" s="106"/>
      <c r="Z142" s="106"/>
      <c r="AA142" s="107"/>
      <c r="AB142" s="105"/>
      <c r="AC142" s="106"/>
      <c r="AD142" s="106"/>
      <c r="AE142" s="106"/>
      <c r="AF142" s="106"/>
      <c r="AH142" s="106"/>
      <c r="AI142" s="106"/>
      <c r="AJ142" s="107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Y142" s="102"/>
      <c r="AZ142" s="102"/>
      <c r="BA142" s="102"/>
      <c r="BB142" s="102"/>
      <c r="BC142" s="102"/>
      <c r="BD142" s="102"/>
      <c r="BE142" s="102"/>
      <c r="BF142" s="102"/>
      <c r="BG142" s="102"/>
    </row>
    <row r="143" spans="1:59" s="9" customFormat="1" ht="15.75" customHeight="1">
      <c r="A143" s="105"/>
      <c r="B143" s="106"/>
      <c r="C143" s="106"/>
      <c r="D143" s="106"/>
      <c r="E143" s="106"/>
      <c r="G143" s="106"/>
      <c r="H143" s="106"/>
      <c r="I143" s="107"/>
      <c r="J143" s="105"/>
      <c r="K143" s="106"/>
      <c r="L143" s="106"/>
      <c r="M143" s="106"/>
      <c r="N143" s="106"/>
      <c r="P143" s="106"/>
      <c r="Q143" s="106"/>
      <c r="R143" s="107"/>
      <c r="S143" s="105" t="s">
        <v>207</v>
      </c>
      <c r="T143" s="106"/>
      <c r="U143" s="106"/>
      <c r="V143" s="106"/>
      <c r="W143" s="106"/>
      <c r="Y143" s="106"/>
      <c r="Z143" s="106"/>
      <c r="AA143" s="107"/>
      <c r="AB143" s="105"/>
      <c r="AC143" s="106"/>
      <c r="AD143" s="106"/>
      <c r="AE143" s="106"/>
      <c r="AF143" s="106"/>
      <c r="AH143" s="106"/>
      <c r="AI143" s="106"/>
      <c r="AJ143" s="107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Y143" s="102"/>
      <c r="AZ143" s="102"/>
      <c r="BA143" s="102"/>
      <c r="BB143" s="102"/>
      <c r="BC143" s="102"/>
      <c r="BD143" s="102"/>
      <c r="BE143" s="102"/>
      <c r="BF143" s="102"/>
      <c r="BG143" s="102"/>
    </row>
    <row r="144" spans="1:59" s="9" customFormat="1" ht="15.75" customHeight="1">
      <c r="A144" s="105"/>
      <c r="B144" s="106"/>
      <c r="C144" s="106"/>
      <c r="D144" s="106"/>
      <c r="E144" s="106"/>
      <c r="G144" s="106"/>
      <c r="H144" s="106"/>
      <c r="I144" s="107"/>
      <c r="J144" s="105"/>
      <c r="K144" s="106"/>
      <c r="L144" s="106"/>
      <c r="M144" s="106"/>
      <c r="N144" s="106"/>
      <c r="P144" s="106"/>
      <c r="Q144" s="106"/>
      <c r="R144" s="107"/>
      <c r="S144" s="108" t="s">
        <v>208</v>
      </c>
      <c r="T144" s="109"/>
      <c r="U144" s="106"/>
      <c r="V144" s="106"/>
      <c r="W144" s="106"/>
      <c r="Y144" s="106"/>
      <c r="Z144" s="106"/>
      <c r="AA144" s="107"/>
      <c r="AB144" s="105"/>
      <c r="AC144" s="106"/>
      <c r="AD144" s="106"/>
      <c r="AE144" s="106"/>
      <c r="AF144" s="106"/>
      <c r="AH144" s="106"/>
      <c r="AI144" s="106"/>
      <c r="AJ144" s="107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Y144" s="102"/>
      <c r="AZ144" s="102"/>
      <c r="BA144" s="102"/>
      <c r="BB144" s="102"/>
      <c r="BC144" s="102"/>
      <c r="BD144" s="102"/>
      <c r="BE144" s="102"/>
      <c r="BF144" s="102"/>
      <c r="BG144" s="102"/>
    </row>
    <row r="145" spans="1:59" s="9" customFormat="1" ht="15.75" customHeight="1">
      <c r="A145" s="105"/>
      <c r="B145" s="106"/>
      <c r="C145" s="106"/>
      <c r="D145" s="106"/>
      <c r="E145" s="106"/>
      <c r="G145" s="106"/>
      <c r="H145" s="106"/>
      <c r="I145" s="107"/>
      <c r="J145" s="105"/>
      <c r="K145" s="106"/>
      <c r="L145" s="106"/>
      <c r="M145" s="106"/>
      <c r="N145" s="106"/>
      <c r="P145" s="106"/>
      <c r="Q145" s="106"/>
      <c r="R145" s="107"/>
      <c r="S145" s="126" t="s">
        <v>209</v>
      </c>
      <c r="T145" s="106"/>
      <c r="U145" s="106"/>
      <c r="V145" s="106"/>
      <c r="W145" s="106"/>
      <c r="Y145" s="106"/>
      <c r="Z145" s="106"/>
      <c r="AA145" s="107"/>
      <c r="AB145" s="105"/>
      <c r="AC145" s="106"/>
      <c r="AD145" s="106"/>
      <c r="AE145" s="106"/>
      <c r="AF145" s="106"/>
      <c r="AH145" s="106"/>
      <c r="AI145" s="106"/>
      <c r="AJ145" s="107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Y145" s="102"/>
      <c r="AZ145" s="102"/>
      <c r="BA145" s="102"/>
      <c r="BB145" s="102"/>
      <c r="BC145" s="102"/>
      <c r="BD145" s="102"/>
      <c r="BE145" s="102"/>
      <c r="BF145" s="102"/>
      <c r="BG145" s="102"/>
    </row>
    <row r="146" spans="1:59" s="9" customFormat="1" ht="15.75" customHeight="1">
      <c r="A146" s="105"/>
      <c r="B146" s="106"/>
      <c r="C146" s="106"/>
      <c r="D146" s="106"/>
      <c r="E146" s="106"/>
      <c r="G146" s="106"/>
      <c r="H146" s="106"/>
      <c r="I146" s="107"/>
      <c r="J146" s="105"/>
      <c r="K146" s="106"/>
      <c r="L146" s="106"/>
      <c r="M146" s="106"/>
      <c r="N146" s="106"/>
      <c r="P146" s="106"/>
      <c r="Q146" s="106"/>
      <c r="R146" s="107"/>
      <c r="T146" s="106"/>
      <c r="U146" s="106"/>
      <c r="V146" s="106"/>
      <c r="W146" s="106"/>
      <c r="Y146" s="106"/>
      <c r="Z146" s="106"/>
      <c r="AA146" s="107"/>
      <c r="AB146" s="106"/>
      <c r="AC146" s="106"/>
      <c r="AD146" s="106"/>
      <c r="AE146" s="106"/>
      <c r="AF146" s="106"/>
      <c r="AH146" s="106"/>
      <c r="AI146" s="106"/>
      <c r="AJ146" s="107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Y146" s="102"/>
      <c r="AZ146" s="102"/>
      <c r="BA146" s="102"/>
      <c r="BB146" s="102"/>
      <c r="BC146" s="102"/>
      <c r="BD146" s="102"/>
      <c r="BE146" s="102"/>
      <c r="BF146" s="102"/>
      <c r="BG146" s="102"/>
    </row>
    <row r="147" spans="1:59" s="9" customFormat="1" ht="15.75" customHeight="1">
      <c r="A147" s="105"/>
      <c r="B147" s="106"/>
      <c r="C147" s="106"/>
      <c r="D147" s="106"/>
      <c r="E147" s="106"/>
      <c r="G147" s="106"/>
      <c r="H147" s="106"/>
      <c r="I147" s="107"/>
      <c r="J147" s="105"/>
      <c r="K147" s="106"/>
      <c r="L147" s="106"/>
      <c r="M147" s="106"/>
      <c r="N147" s="106"/>
      <c r="P147" s="106"/>
      <c r="Q147" s="106"/>
      <c r="R147" s="107"/>
      <c r="S147" s="101" t="s">
        <v>196</v>
      </c>
      <c r="T147" s="102"/>
      <c r="U147" s="102"/>
      <c r="V147" s="102"/>
      <c r="W147" s="102"/>
      <c r="X147" s="103"/>
      <c r="Y147" s="102"/>
      <c r="Z147" s="102"/>
      <c r="AA147" s="104"/>
      <c r="AB147" s="105"/>
      <c r="AC147" s="106"/>
      <c r="AD147" s="106"/>
      <c r="AE147" s="106"/>
      <c r="AF147" s="106"/>
      <c r="AH147" s="106"/>
      <c r="AI147" s="106"/>
      <c r="AJ147" s="107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Y147" s="102"/>
      <c r="AZ147" s="102"/>
      <c r="BA147" s="102"/>
      <c r="BB147" s="102"/>
      <c r="BC147" s="102"/>
      <c r="BD147" s="102"/>
      <c r="BE147" s="102"/>
      <c r="BF147" s="102"/>
      <c r="BG147" s="102"/>
    </row>
    <row r="148" spans="1:59" s="9" customFormat="1" ht="15.75" customHeight="1">
      <c r="A148" s="105"/>
      <c r="B148" s="106"/>
      <c r="C148" s="106"/>
      <c r="D148" s="106"/>
      <c r="E148" s="106"/>
      <c r="G148" s="106"/>
      <c r="H148" s="106"/>
      <c r="I148" s="107"/>
      <c r="J148" s="105"/>
      <c r="K148" s="106"/>
      <c r="L148" s="106"/>
      <c r="M148" s="106"/>
      <c r="N148" s="106"/>
      <c r="P148" s="106"/>
      <c r="Q148" s="106"/>
      <c r="R148" s="107"/>
      <c r="S148" s="101" t="s">
        <v>218</v>
      </c>
      <c r="T148" s="102"/>
      <c r="U148" s="102"/>
      <c r="V148" s="102"/>
      <c r="W148" s="102"/>
      <c r="X148" s="103"/>
      <c r="Y148" s="102"/>
      <c r="Z148" s="102"/>
      <c r="AA148" s="104"/>
      <c r="AB148" s="105"/>
      <c r="AC148" s="106"/>
      <c r="AD148" s="106"/>
      <c r="AE148" s="106"/>
      <c r="AF148" s="106"/>
      <c r="AH148" s="106"/>
      <c r="AI148" s="106"/>
      <c r="AJ148" s="107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Y148" s="102"/>
      <c r="AZ148" s="102"/>
      <c r="BA148" s="102"/>
      <c r="BB148" s="102"/>
      <c r="BC148" s="102"/>
      <c r="BD148" s="102"/>
      <c r="BE148" s="102"/>
      <c r="BF148" s="102"/>
      <c r="BG148" s="102"/>
    </row>
    <row r="149" spans="1:59" s="9" customFormat="1" ht="15.75" customHeight="1">
      <c r="A149" s="105"/>
      <c r="B149" s="106"/>
      <c r="C149" s="106"/>
      <c r="D149" s="106"/>
      <c r="E149" s="106"/>
      <c r="G149" s="106"/>
      <c r="H149" s="106"/>
      <c r="I149" s="107"/>
      <c r="J149" s="105"/>
      <c r="K149" s="106"/>
      <c r="L149" s="106"/>
      <c r="M149" s="106"/>
      <c r="N149" s="106"/>
      <c r="P149" s="106"/>
      <c r="Q149" s="106"/>
      <c r="R149" s="107"/>
      <c r="S149" s="126" t="s">
        <v>232</v>
      </c>
      <c r="T149" s="106"/>
      <c r="U149" s="106"/>
      <c r="V149" s="106"/>
      <c r="W149" s="106"/>
      <c r="Y149" s="106"/>
      <c r="Z149" s="106"/>
      <c r="AA149" s="107"/>
      <c r="AB149" s="105"/>
      <c r="AC149" s="106"/>
      <c r="AD149" s="106"/>
      <c r="AE149" s="106"/>
      <c r="AF149" s="106"/>
      <c r="AH149" s="106"/>
      <c r="AI149" s="106"/>
      <c r="AJ149" s="107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Y149" s="102"/>
      <c r="AZ149" s="102"/>
      <c r="BA149" s="102"/>
      <c r="BB149" s="102"/>
      <c r="BC149" s="102"/>
      <c r="BD149" s="102"/>
      <c r="BE149" s="102"/>
      <c r="BF149" s="102"/>
      <c r="BG149" s="102"/>
    </row>
    <row r="150" spans="1:59" s="9" customFormat="1" ht="15.75" customHeight="1">
      <c r="A150" s="105"/>
      <c r="B150" s="106"/>
      <c r="C150" s="106"/>
      <c r="D150" s="106"/>
      <c r="E150" s="106"/>
      <c r="G150" s="106"/>
      <c r="H150" s="106"/>
      <c r="I150" s="107"/>
      <c r="J150" s="105"/>
      <c r="K150" s="106"/>
      <c r="L150" s="106"/>
      <c r="M150" s="106"/>
      <c r="N150" s="106"/>
      <c r="P150" s="106"/>
      <c r="Q150" s="106"/>
      <c r="R150" s="107"/>
      <c r="S150" s="126" t="s">
        <v>231</v>
      </c>
      <c r="T150" s="106"/>
      <c r="U150" s="106"/>
      <c r="V150" s="106"/>
      <c r="W150" s="106"/>
      <c r="Y150" s="106"/>
      <c r="Z150" s="106"/>
      <c r="AA150" s="107"/>
      <c r="AB150" s="105"/>
      <c r="AC150" s="106"/>
      <c r="AD150" s="106"/>
      <c r="AE150" s="106"/>
      <c r="AF150" s="106"/>
      <c r="AH150" s="106"/>
      <c r="AI150" s="106"/>
      <c r="AJ150" s="107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Y150" s="102"/>
      <c r="AZ150" s="102"/>
      <c r="BA150" s="102"/>
      <c r="BB150" s="102"/>
      <c r="BC150" s="102"/>
      <c r="BD150" s="102"/>
      <c r="BE150" s="102"/>
      <c r="BF150" s="102"/>
      <c r="BG150" s="102"/>
    </row>
    <row r="151" spans="1:59" s="9" customFormat="1" ht="15.75" customHeight="1">
      <c r="A151" s="110"/>
      <c r="B151" s="111"/>
      <c r="C151" s="111"/>
      <c r="D151" s="111"/>
      <c r="E151" s="111"/>
      <c r="F151" s="112"/>
      <c r="G151" s="111"/>
      <c r="H151" s="111"/>
      <c r="I151" s="113"/>
      <c r="J151" s="110"/>
      <c r="K151" s="111"/>
      <c r="L151" s="111"/>
      <c r="M151" s="111"/>
      <c r="N151" s="111"/>
      <c r="O151" s="112"/>
      <c r="P151" s="111"/>
      <c r="Q151" s="111"/>
      <c r="R151" s="113"/>
      <c r="S151" s="127" t="s">
        <v>246</v>
      </c>
      <c r="T151" s="111"/>
      <c r="U151" s="111"/>
      <c r="V151" s="111"/>
      <c r="W151" s="111"/>
      <c r="X151" s="112"/>
      <c r="Y151" s="111"/>
      <c r="Z151" s="111"/>
      <c r="AA151" s="113"/>
      <c r="AB151" s="110"/>
      <c r="AC151" s="111"/>
      <c r="AD151" s="111"/>
      <c r="AE151" s="111"/>
      <c r="AF151" s="111"/>
      <c r="AG151" s="112"/>
      <c r="AH151" s="111"/>
      <c r="AI151" s="111"/>
      <c r="AJ151" s="113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Y151" s="102"/>
      <c r="AZ151" s="102"/>
      <c r="BA151" s="102"/>
      <c r="BB151" s="102"/>
      <c r="BC151" s="102"/>
      <c r="BD151" s="102"/>
      <c r="BE151" s="102"/>
      <c r="BF151" s="102"/>
      <c r="BG151" s="102"/>
    </row>
    <row r="152" spans="1:59" s="103" customFormat="1" ht="15.75" customHeight="1">
      <c r="A152" s="114"/>
      <c r="B152" s="115"/>
      <c r="C152" s="115"/>
      <c r="D152" s="115" t="s">
        <v>210</v>
      </c>
      <c r="E152" s="115"/>
      <c r="F152" s="116"/>
      <c r="G152" s="115"/>
      <c r="H152" s="115"/>
      <c r="I152" s="117"/>
      <c r="J152" s="114"/>
      <c r="K152" s="115"/>
      <c r="L152" s="115"/>
      <c r="M152" s="115"/>
      <c r="N152" s="115" t="s">
        <v>211</v>
      </c>
      <c r="O152" s="116"/>
      <c r="P152" s="115"/>
      <c r="Q152" s="115"/>
      <c r="R152" s="117"/>
      <c r="S152" s="118"/>
      <c r="T152" s="119"/>
      <c r="U152" s="119"/>
      <c r="V152" s="119"/>
      <c r="W152" s="119" t="s">
        <v>212</v>
      </c>
      <c r="X152" s="120"/>
      <c r="Y152" s="119"/>
      <c r="Z152" s="119"/>
      <c r="AA152" s="121"/>
      <c r="AB152" s="114"/>
      <c r="AC152" s="115"/>
      <c r="AD152" s="115"/>
      <c r="AE152" s="115"/>
      <c r="AF152" s="115" t="s">
        <v>213</v>
      </c>
      <c r="AG152" s="116"/>
      <c r="AH152" s="115"/>
      <c r="AI152" s="115"/>
      <c r="AJ152" s="117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</row>
    <row r="153" spans="1:59" s="103" customFormat="1" ht="15.75" customHeight="1">
      <c r="A153" s="101" t="s">
        <v>196</v>
      </c>
      <c r="B153" s="102"/>
      <c r="C153" s="102"/>
      <c r="D153" s="102"/>
      <c r="E153" s="102"/>
      <c r="G153" s="102"/>
      <c r="H153" s="102"/>
      <c r="I153" s="104"/>
      <c r="J153" s="101" t="s">
        <v>196</v>
      </c>
      <c r="K153" s="102"/>
      <c r="L153" s="102"/>
      <c r="M153" s="102"/>
      <c r="N153" s="102"/>
      <c r="P153" s="102"/>
      <c r="Q153" s="102"/>
      <c r="R153" s="104"/>
      <c r="S153" s="101" t="s">
        <v>196</v>
      </c>
      <c r="T153" s="102"/>
      <c r="U153" s="102"/>
      <c r="V153" s="102"/>
      <c r="W153" s="102"/>
      <c r="Y153" s="102"/>
      <c r="Z153" s="102"/>
      <c r="AA153" s="104"/>
      <c r="AB153" s="101" t="s">
        <v>196</v>
      </c>
      <c r="AC153" s="102"/>
      <c r="AD153" s="102"/>
      <c r="AE153" s="102"/>
      <c r="AF153" s="102"/>
      <c r="AH153" s="102"/>
      <c r="AI153" s="102"/>
      <c r="AJ153" s="104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</row>
    <row r="154" spans="1:59" s="103" customFormat="1" ht="15.75" customHeight="1">
      <c r="A154" s="101" t="s">
        <v>214</v>
      </c>
      <c r="B154" s="102"/>
      <c r="C154" s="102"/>
      <c r="D154" s="102"/>
      <c r="E154" s="102"/>
      <c r="G154" s="102"/>
      <c r="H154" s="102"/>
      <c r="I154" s="104"/>
      <c r="J154" s="101" t="s">
        <v>222</v>
      </c>
      <c r="K154" s="102"/>
      <c r="L154" s="102"/>
      <c r="M154" s="102"/>
      <c r="N154" s="102"/>
      <c r="P154" s="102"/>
      <c r="Q154" s="102"/>
      <c r="R154" s="104"/>
      <c r="S154" s="101" t="s">
        <v>215</v>
      </c>
      <c r="T154" s="102"/>
      <c r="U154" s="102"/>
      <c r="V154" s="102"/>
      <c r="W154" s="102"/>
      <c r="Y154" s="102"/>
      <c r="Z154" s="102"/>
      <c r="AA154" s="104"/>
      <c r="AB154" s="101" t="s">
        <v>233</v>
      </c>
      <c r="AC154" s="102"/>
      <c r="AD154" s="102"/>
      <c r="AE154" s="102"/>
      <c r="AF154" s="102"/>
      <c r="AH154" s="102"/>
      <c r="AI154" s="102"/>
      <c r="AJ154" s="104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</row>
    <row r="155" spans="1:59" s="9" customFormat="1" ht="15.75" customHeight="1">
      <c r="A155" s="105" t="s">
        <v>216</v>
      </c>
      <c r="B155" s="106"/>
      <c r="C155" s="106"/>
      <c r="D155" s="106"/>
      <c r="E155" s="106"/>
      <c r="G155" s="106"/>
      <c r="H155" s="106"/>
      <c r="I155" s="107"/>
      <c r="J155" s="126" t="s">
        <v>251</v>
      </c>
      <c r="K155" s="106"/>
      <c r="L155" s="106"/>
      <c r="M155" s="106"/>
      <c r="N155" s="106"/>
      <c r="P155" s="106"/>
      <c r="Q155" s="106"/>
      <c r="R155" s="107"/>
      <c r="S155" s="105" t="s">
        <v>216</v>
      </c>
      <c r="T155" s="106"/>
      <c r="U155" s="106"/>
      <c r="V155" s="106"/>
      <c r="W155" s="106"/>
      <c r="Y155" s="106"/>
      <c r="Z155" s="106"/>
      <c r="AA155" s="107"/>
      <c r="AB155" s="126" t="s">
        <v>257</v>
      </c>
      <c r="AC155" s="106"/>
      <c r="AD155" s="106"/>
      <c r="AE155" s="106"/>
      <c r="AF155" s="106"/>
      <c r="AH155" s="106"/>
      <c r="AI155" s="128"/>
      <c r="AJ155" s="107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Y155" s="102"/>
      <c r="AZ155" s="102"/>
      <c r="BA155" s="102"/>
      <c r="BB155" s="102"/>
      <c r="BC155" s="102"/>
      <c r="BD155" s="102"/>
      <c r="BE155" s="102"/>
      <c r="BF155" s="102"/>
      <c r="BG155" s="102"/>
    </row>
    <row r="156" spans="1:59" s="9" customFormat="1" ht="15.75" customHeight="1">
      <c r="A156" s="105" t="s">
        <v>217</v>
      </c>
      <c r="B156" s="106"/>
      <c r="C156" s="106"/>
      <c r="D156" s="106"/>
      <c r="E156" s="106"/>
      <c r="G156" s="106"/>
      <c r="H156" s="106"/>
      <c r="I156" s="107"/>
      <c r="J156" s="9" t="s">
        <v>235</v>
      </c>
      <c r="K156" s="106"/>
      <c r="L156" s="106"/>
      <c r="M156" s="106"/>
      <c r="N156" s="106"/>
      <c r="P156" s="106"/>
      <c r="Q156" s="106"/>
      <c r="R156" s="107"/>
      <c r="S156" s="105" t="s">
        <v>217</v>
      </c>
      <c r="T156" s="106"/>
      <c r="U156" s="106"/>
      <c r="V156" s="106"/>
      <c r="W156" s="106"/>
      <c r="Y156" s="106"/>
      <c r="Z156" s="106"/>
      <c r="AA156" s="107"/>
      <c r="AB156" s="9" t="s">
        <v>258</v>
      </c>
      <c r="AC156" s="106"/>
      <c r="AD156" s="106"/>
      <c r="AE156" s="106"/>
      <c r="AF156" s="106"/>
      <c r="AH156" s="106"/>
      <c r="AI156" s="128"/>
      <c r="AJ156" s="107"/>
      <c r="AK156" s="106"/>
      <c r="AL156" s="106"/>
      <c r="AM156" s="106"/>
      <c r="AN156" s="129"/>
      <c r="AO156" s="128"/>
      <c r="AP156" s="128"/>
      <c r="AQ156" s="128"/>
      <c r="AR156" s="128"/>
      <c r="AS156" s="129"/>
      <c r="AT156" s="128"/>
      <c r="AU156" s="106"/>
      <c r="AV156" s="106"/>
      <c r="AW156" s="106"/>
      <c r="AY156" s="102"/>
      <c r="AZ156" s="102"/>
      <c r="BA156" s="102"/>
      <c r="BB156" s="102"/>
      <c r="BC156" s="102"/>
      <c r="BD156" s="102"/>
      <c r="BE156" s="102"/>
      <c r="BF156" s="102"/>
      <c r="BG156" s="102"/>
    </row>
    <row r="157" spans="1:59" s="9" customFormat="1" ht="15.75" customHeight="1">
      <c r="A157" s="106"/>
      <c r="B157" s="106"/>
      <c r="C157" s="106"/>
      <c r="D157" s="106"/>
      <c r="E157" s="106"/>
      <c r="G157" s="106"/>
      <c r="H157" s="106"/>
      <c r="I157" s="107"/>
      <c r="J157" s="9" t="s">
        <v>230</v>
      </c>
      <c r="K157" s="106"/>
      <c r="L157" s="106"/>
      <c r="M157" s="106"/>
      <c r="N157" s="106"/>
      <c r="P157" s="106"/>
      <c r="Q157" s="106"/>
      <c r="R157" s="107"/>
      <c r="S157" s="105"/>
      <c r="T157" s="106"/>
      <c r="U157" s="106"/>
      <c r="V157" s="106"/>
      <c r="W157" s="106"/>
      <c r="Y157" s="106"/>
      <c r="Z157" s="106"/>
      <c r="AA157" s="107"/>
      <c r="AC157" s="106"/>
      <c r="AD157" s="106"/>
      <c r="AE157" s="106"/>
      <c r="AF157" s="106"/>
      <c r="AH157" s="106"/>
      <c r="AI157" s="128"/>
      <c r="AJ157" s="107"/>
      <c r="AK157" s="106"/>
      <c r="AL157" s="106"/>
      <c r="AM157" s="106"/>
      <c r="AN157" s="129"/>
      <c r="AO157" s="128"/>
      <c r="AP157" s="128"/>
      <c r="AQ157" s="128"/>
      <c r="AR157" s="128"/>
      <c r="AS157" s="129"/>
      <c r="AT157" s="128"/>
      <c r="AU157" s="106"/>
      <c r="AV157" s="106"/>
      <c r="AW157" s="106"/>
      <c r="AY157" s="102"/>
      <c r="AZ157" s="102"/>
      <c r="BA157" s="102"/>
      <c r="BB157" s="102"/>
      <c r="BC157" s="102"/>
      <c r="BD157" s="102"/>
      <c r="BE157" s="102"/>
      <c r="BF157" s="102"/>
      <c r="BG157" s="102"/>
    </row>
    <row r="158" spans="2:59" s="9" customFormat="1" ht="15.75" customHeight="1">
      <c r="B158" s="106"/>
      <c r="C158" s="106"/>
      <c r="D158" s="106"/>
      <c r="E158" s="106"/>
      <c r="G158" s="106"/>
      <c r="H158" s="106"/>
      <c r="I158" s="107"/>
      <c r="J158" s="105"/>
      <c r="K158" s="106"/>
      <c r="L158" s="106"/>
      <c r="M158" s="106"/>
      <c r="N158" s="106"/>
      <c r="P158" s="106"/>
      <c r="Q158" s="106"/>
      <c r="R158" s="107"/>
      <c r="S158" s="105"/>
      <c r="T158" s="106"/>
      <c r="U158" s="106"/>
      <c r="V158" s="106"/>
      <c r="W158" s="106"/>
      <c r="Y158" s="106"/>
      <c r="Z158" s="106"/>
      <c r="AA158" s="107"/>
      <c r="AB158" s="105"/>
      <c r="AC158" s="106"/>
      <c r="AD158" s="106"/>
      <c r="AE158" s="106"/>
      <c r="AF158" s="106"/>
      <c r="AH158" s="106"/>
      <c r="AI158" s="106"/>
      <c r="AJ158" s="107"/>
      <c r="AK158" s="106"/>
      <c r="AL158" s="106"/>
      <c r="AM158" s="106"/>
      <c r="AN158" s="129"/>
      <c r="AO158" s="128"/>
      <c r="AP158" s="128"/>
      <c r="AQ158" s="128"/>
      <c r="AR158" s="128"/>
      <c r="AS158" s="129"/>
      <c r="AT158" s="128"/>
      <c r="AU158" s="106"/>
      <c r="AV158" s="106"/>
      <c r="AW158" s="106"/>
      <c r="AY158" s="102"/>
      <c r="AZ158" s="102"/>
      <c r="BA158" s="102"/>
      <c r="BB158" s="102"/>
      <c r="BC158" s="102"/>
      <c r="BD158" s="102"/>
      <c r="BE158" s="102"/>
      <c r="BF158" s="102"/>
      <c r="BG158" s="102"/>
    </row>
    <row r="159" spans="1:59" s="9" customFormat="1" ht="15.75" customHeight="1">
      <c r="A159" s="101" t="s">
        <v>196</v>
      </c>
      <c r="B159" s="102"/>
      <c r="C159" s="102"/>
      <c r="D159" s="102"/>
      <c r="E159" s="102"/>
      <c r="F159" s="103"/>
      <c r="G159" s="102"/>
      <c r="H159" s="102"/>
      <c r="I159" s="104"/>
      <c r="J159" s="101" t="s">
        <v>196</v>
      </c>
      <c r="K159" s="102"/>
      <c r="L159" s="102"/>
      <c r="M159" s="102"/>
      <c r="N159" s="102"/>
      <c r="O159" s="103"/>
      <c r="P159" s="102"/>
      <c r="Q159" s="102"/>
      <c r="R159" s="104"/>
      <c r="S159" s="101" t="s">
        <v>196</v>
      </c>
      <c r="T159" s="102"/>
      <c r="U159" s="102"/>
      <c r="V159" s="102"/>
      <c r="W159" s="102"/>
      <c r="X159" s="103"/>
      <c r="Y159" s="102"/>
      <c r="Z159" s="102"/>
      <c r="AA159" s="104"/>
      <c r="AJ159" s="131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Y159" s="102"/>
      <c r="AZ159" s="102"/>
      <c r="BA159" s="102"/>
      <c r="BB159" s="102"/>
      <c r="BC159" s="102"/>
      <c r="BD159" s="102"/>
      <c r="BE159" s="102"/>
      <c r="BF159" s="102"/>
      <c r="BG159" s="102"/>
    </row>
    <row r="160" spans="1:59" s="9" customFormat="1" ht="15.75" customHeight="1">
      <c r="A160" s="101" t="s">
        <v>220</v>
      </c>
      <c r="B160" s="102"/>
      <c r="C160" s="102"/>
      <c r="D160" s="102"/>
      <c r="E160" s="102"/>
      <c r="F160" s="103"/>
      <c r="G160" s="102"/>
      <c r="H160" s="102"/>
      <c r="I160" s="104"/>
      <c r="J160" s="101" t="s">
        <v>223</v>
      </c>
      <c r="K160" s="102"/>
      <c r="L160" s="102"/>
      <c r="M160" s="102"/>
      <c r="N160" s="102"/>
      <c r="O160" s="103"/>
      <c r="P160" s="102"/>
      <c r="Q160" s="102"/>
      <c r="R160" s="104"/>
      <c r="S160" s="101" t="s">
        <v>228</v>
      </c>
      <c r="T160" s="102"/>
      <c r="U160" s="102"/>
      <c r="V160" s="102"/>
      <c r="W160" s="102"/>
      <c r="X160" s="103"/>
      <c r="Y160" s="102"/>
      <c r="Z160" s="102"/>
      <c r="AA160" s="104"/>
      <c r="AB160" s="101" t="s">
        <v>196</v>
      </c>
      <c r="AC160" s="102"/>
      <c r="AD160" s="102"/>
      <c r="AE160" s="102"/>
      <c r="AF160" s="102"/>
      <c r="AG160" s="103"/>
      <c r="AH160" s="102"/>
      <c r="AI160" s="102"/>
      <c r="AJ160" s="104"/>
      <c r="AK160" s="106"/>
      <c r="AL160" s="106"/>
      <c r="AM160" s="106"/>
      <c r="AN160" s="129"/>
      <c r="AO160" s="128"/>
      <c r="AP160" s="128"/>
      <c r="AQ160" s="128"/>
      <c r="AR160" s="128"/>
      <c r="AS160" s="106"/>
      <c r="AT160" s="106"/>
      <c r="AU160" s="106"/>
      <c r="AV160" s="106"/>
      <c r="AW160" s="106"/>
      <c r="AY160" s="102"/>
      <c r="AZ160" s="102"/>
      <c r="BA160" s="102"/>
      <c r="BB160" s="102"/>
      <c r="BC160" s="102"/>
      <c r="BD160" s="102"/>
      <c r="BE160" s="102"/>
      <c r="BF160" s="102"/>
      <c r="BG160" s="102"/>
    </row>
    <row r="161" spans="1:59" s="9" customFormat="1" ht="15.75" customHeight="1">
      <c r="A161" s="126" t="s">
        <v>226</v>
      </c>
      <c r="B161" s="106"/>
      <c r="C161" s="106"/>
      <c r="D161" s="106"/>
      <c r="E161" s="106"/>
      <c r="G161" s="106"/>
      <c r="H161" s="106"/>
      <c r="I161" s="107"/>
      <c r="J161" s="9" t="s">
        <v>252</v>
      </c>
      <c r="Q161" s="106"/>
      <c r="R161" s="107"/>
      <c r="S161" s="126" t="s">
        <v>254</v>
      </c>
      <c r="T161" s="106"/>
      <c r="U161" s="106"/>
      <c r="V161" s="106"/>
      <c r="W161" s="106"/>
      <c r="Y161" s="106"/>
      <c r="Z161" s="106"/>
      <c r="AA161" s="107"/>
      <c r="AB161" s="101" t="s">
        <v>234</v>
      </c>
      <c r="AC161" s="102"/>
      <c r="AD161" s="102"/>
      <c r="AE161" s="102"/>
      <c r="AF161" s="102"/>
      <c r="AG161" s="103"/>
      <c r="AH161" s="102"/>
      <c r="AI161" s="102"/>
      <c r="AJ161" s="104"/>
      <c r="AK161" s="106"/>
      <c r="AL161" s="106"/>
      <c r="AM161" s="106"/>
      <c r="AN161" s="129"/>
      <c r="AO161" s="128"/>
      <c r="AP161" s="128"/>
      <c r="AQ161" s="128"/>
      <c r="AR161" s="128"/>
      <c r="AS161" s="106"/>
      <c r="AT161" s="106"/>
      <c r="AU161" s="106"/>
      <c r="AV161" s="106"/>
      <c r="AW161" s="106"/>
      <c r="AY161" s="102"/>
      <c r="AZ161" s="102"/>
      <c r="BA161" s="102"/>
      <c r="BB161" s="102"/>
      <c r="BC161" s="102"/>
      <c r="BD161" s="102"/>
      <c r="BE161" s="102"/>
      <c r="BF161" s="102"/>
      <c r="BG161" s="102"/>
    </row>
    <row r="162" spans="1:59" s="9" customFormat="1" ht="15.75" customHeight="1">
      <c r="A162" s="9" t="s">
        <v>227</v>
      </c>
      <c r="B162" s="106"/>
      <c r="C162" s="106"/>
      <c r="D162" s="106"/>
      <c r="E162" s="106"/>
      <c r="G162" s="106"/>
      <c r="H162" s="106"/>
      <c r="I162" s="107"/>
      <c r="J162" s="9" t="s">
        <v>253</v>
      </c>
      <c r="Q162" s="106"/>
      <c r="R162" s="107"/>
      <c r="S162" s="9" t="s">
        <v>255</v>
      </c>
      <c r="W162" s="106"/>
      <c r="Y162" s="106"/>
      <c r="Z162" s="106"/>
      <c r="AA162" s="107"/>
      <c r="AB162" s="126" t="s">
        <v>259</v>
      </c>
      <c r="AC162" s="106"/>
      <c r="AD162" s="106"/>
      <c r="AE162" s="106"/>
      <c r="AF162" s="106"/>
      <c r="AH162" s="106"/>
      <c r="AI162" s="128"/>
      <c r="AJ162" s="107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Y162" s="102"/>
      <c r="AZ162" s="102"/>
      <c r="BA162" s="102"/>
      <c r="BB162" s="102"/>
      <c r="BC162" s="102"/>
      <c r="BD162" s="102"/>
      <c r="BE162" s="102"/>
      <c r="BF162" s="102"/>
      <c r="BG162" s="102"/>
    </row>
    <row r="163" spans="1:59" s="9" customFormat="1" ht="15.75" customHeight="1">
      <c r="A163" s="105" t="s">
        <v>247</v>
      </c>
      <c r="B163" s="106"/>
      <c r="C163" s="106"/>
      <c r="D163" s="106"/>
      <c r="E163" s="106"/>
      <c r="G163" s="106"/>
      <c r="H163" s="106"/>
      <c r="I163" s="107"/>
      <c r="Q163" s="106"/>
      <c r="R163" s="107"/>
      <c r="T163" s="106"/>
      <c r="U163" s="106"/>
      <c r="V163" s="106"/>
      <c r="W163" s="106"/>
      <c r="Y163" s="106"/>
      <c r="Z163" s="106"/>
      <c r="AA163" s="107"/>
      <c r="AB163" s="9" t="s">
        <v>260</v>
      </c>
      <c r="AC163" s="106"/>
      <c r="AD163" s="106"/>
      <c r="AE163" s="106"/>
      <c r="AF163" s="106"/>
      <c r="AH163" s="106"/>
      <c r="AI163" s="128"/>
      <c r="AJ163" s="107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s="9" customFormat="1" ht="15.75" customHeight="1">
      <c r="A164" s="105"/>
      <c r="B164" s="106"/>
      <c r="C164" s="106"/>
      <c r="D164" s="106"/>
      <c r="E164" s="106"/>
      <c r="G164" s="106"/>
      <c r="Q164" s="106"/>
      <c r="R164" s="107"/>
      <c r="AB164" s="105"/>
      <c r="AC164" s="106"/>
      <c r="AD164" s="106"/>
      <c r="AE164" s="106"/>
      <c r="AF164" s="106"/>
      <c r="AH164" s="106"/>
      <c r="AI164" s="106"/>
      <c r="AJ164" s="107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Y164" s="102"/>
      <c r="AZ164" s="102"/>
      <c r="BA164" s="102"/>
      <c r="BB164" s="102"/>
      <c r="BC164" s="102"/>
      <c r="BD164" s="102"/>
      <c r="BE164" s="102"/>
      <c r="BF164" s="102"/>
      <c r="BG164" s="102"/>
    </row>
    <row r="165" spans="10:59" s="9" customFormat="1" ht="15.75" customHeight="1">
      <c r="J165" s="105"/>
      <c r="K165" s="106"/>
      <c r="L165" s="106"/>
      <c r="M165" s="106"/>
      <c r="N165" s="106"/>
      <c r="P165" s="106"/>
      <c r="Q165" s="106"/>
      <c r="R165" s="107"/>
      <c r="AB165" s="105"/>
      <c r="AC165" s="106"/>
      <c r="AD165" s="106"/>
      <c r="AE165" s="106"/>
      <c r="AF165" s="106"/>
      <c r="AH165" s="106"/>
      <c r="AI165" s="106"/>
      <c r="AJ165" s="107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Y165" s="102"/>
      <c r="AZ165" s="102"/>
      <c r="BA165" s="102"/>
      <c r="BB165" s="102"/>
      <c r="BC165" s="102"/>
      <c r="BD165" s="102"/>
      <c r="BE165" s="102"/>
      <c r="BF165" s="102"/>
      <c r="BG165" s="102"/>
    </row>
    <row r="166" spans="1:59" s="9" customFormat="1" ht="15.75" customHeight="1">
      <c r="A166" s="101" t="s">
        <v>196</v>
      </c>
      <c r="B166" s="102"/>
      <c r="C166" s="102"/>
      <c r="D166" s="102"/>
      <c r="E166" s="102"/>
      <c r="F166" s="103"/>
      <c r="G166" s="102"/>
      <c r="H166" s="102"/>
      <c r="I166" s="104"/>
      <c r="J166" s="105"/>
      <c r="K166" s="106"/>
      <c r="L166" s="106"/>
      <c r="M166" s="106"/>
      <c r="N166" s="106"/>
      <c r="P166" s="106"/>
      <c r="Q166" s="106"/>
      <c r="R166" s="107"/>
      <c r="S166" s="101" t="s">
        <v>196</v>
      </c>
      <c r="T166" s="102"/>
      <c r="U166" s="102"/>
      <c r="V166" s="102"/>
      <c r="W166" s="102"/>
      <c r="X166" s="103"/>
      <c r="Y166" s="102"/>
      <c r="Z166" s="102"/>
      <c r="AA166" s="104"/>
      <c r="AB166" s="105"/>
      <c r="AC166" s="106"/>
      <c r="AD166" s="106"/>
      <c r="AE166" s="106"/>
      <c r="AF166" s="106"/>
      <c r="AH166" s="106"/>
      <c r="AI166" s="106"/>
      <c r="AJ166" s="107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Y166" s="102"/>
      <c r="AZ166" s="102"/>
      <c r="BA166" s="102"/>
      <c r="BB166" s="102"/>
      <c r="BC166" s="102"/>
      <c r="BD166" s="102"/>
      <c r="BE166" s="102"/>
      <c r="BF166" s="102"/>
      <c r="BG166" s="102"/>
    </row>
    <row r="167" spans="1:59" s="9" customFormat="1" ht="15.75" customHeight="1">
      <c r="A167" s="101" t="s">
        <v>221</v>
      </c>
      <c r="B167" s="102"/>
      <c r="C167" s="102"/>
      <c r="D167" s="102"/>
      <c r="E167" s="102"/>
      <c r="F167" s="103"/>
      <c r="G167" s="102"/>
      <c r="H167" s="102"/>
      <c r="I167" s="104"/>
      <c r="J167" s="105"/>
      <c r="K167" s="106"/>
      <c r="L167" s="106"/>
      <c r="M167" s="106"/>
      <c r="N167" s="106"/>
      <c r="P167" s="106"/>
      <c r="Q167" s="106"/>
      <c r="R167" s="107"/>
      <c r="S167" s="101" t="s">
        <v>229</v>
      </c>
      <c r="T167" s="102"/>
      <c r="U167" s="102"/>
      <c r="V167" s="102"/>
      <c r="W167" s="102"/>
      <c r="X167" s="103"/>
      <c r="Y167" s="102"/>
      <c r="Z167" s="102"/>
      <c r="AA167" s="104"/>
      <c r="AB167" s="105"/>
      <c r="AC167" s="106"/>
      <c r="AD167" s="106"/>
      <c r="AE167" s="106"/>
      <c r="AF167" s="106"/>
      <c r="AH167" s="106"/>
      <c r="AI167" s="106"/>
      <c r="AJ167" s="107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Y167" s="102"/>
      <c r="AZ167" s="102"/>
      <c r="BA167" s="102"/>
      <c r="BB167" s="102"/>
      <c r="BC167" s="102"/>
      <c r="BD167" s="102"/>
      <c r="BE167" s="102"/>
      <c r="BF167" s="102"/>
      <c r="BG167" s="102"/>
    </row>
    <row r="168" spans="1:59" s="9" customFormat="1" ht="15.75" customHeight="1">
      <c r="A168" s="9" t="s">
        <v>249</v>
      </c>
      <c r="G168" s="128"/>
      <c r="H168" s="128"/>
      <c r="I168" s="107"/>
      <c r="J168" s="106"/>
      <c r="K168" s="106"/>
      <c r="L168" s="106"/>
      <c r="M168" s="106"/>
      <c r="N168" s="106"/>
      <c r="P168" s="106"/>
      <c r="Q168" s="106"/>
      <c r="R168" s="107"/>
      <c r="S168" s="9" t="s">
        <v>248</v>
      </c>
      <c r="T168" s="128"/>
      <c r="U168" s="128"/>
      <c r="V168" s="128"/>
      <c r="W168" s="128"/>
      <c r="X168" s="129"/>
      <c r="Y168" s="128"/>
      <c r="Z168" s="128"/>
      <c r="AA168" s="107"/>
      <c r="AB168" s="105"/>
      <c r="AC168" s="106"/>
      <c r="AD168" s="106"/>
      <c r="AE168" s="106"/>
      <c r="AF168" s="106"/>
      <c r="AH168" s="106"/>
      <c r="AI168" s="106"/>
      <c r="AJ168" s="107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Y168" s="102"/>
      <c r="AZ168" s="102"/>
      <c r="BA168" s="102"/>
      <c r="BB168" s="102"/>
      <c r="BC168" s="102"/>
      <c r="BD168" s="102"/>
      <c r="BE168" s="102"/>
      <c r="BF168" s="102"/>
      <c r="BG168" s="102"/>
    </row>
    <row r="169" spans="1:59" s="9" customFormat="1" ht="15.75" customHeight="1">
      <c r="A169" s="9" t="s">
        <v>250</v>
      </c>
      <c r="F169" s="129"/>
      <c r="G169" s="128"/>
      <c r="H169" s="128"/>
      <c r="I169" s="107"/>
      <c r="J169" s="106"/>
      <c r="K169" s="106"/>
      <c r="L169" s="106"/>
      <c r="M169" s="106"/>
      <c r="N169" s="106"/>
      <c r="P169" s="106"/>
      <c r="Q169" s="106"/>
      <c r="R169" s="107"/>
      <c r="S169" s="9" t="s">
        <v>256</v>
      </c>
      <c r="X169" s="129"/>
      <c r="Y169" s="128"/>
      <c r="Z169" s="128"/>
      <c r="AA169" s="107"/>
      <c r="AB169" s="105"/>
      <c r="AC169" s="106"/>
      <c r="AD169" s="106"/>
      <c r="AE169" s="106"/>
      <c r="AF169" s="106"/>
      <c r="AH169" s="106"/>
      <c r="AI169" s="106"/>
      <c r="AJ169" s="107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 s="9" customFormat="1" ht="15.75" customHeight="1">
      <c r="A170" s="110"/>
      <c r="B170" s="111"/>
      <c r="C170" s="111"/>
      <c r="D170" s="111"/>
      <c r="E170" s="111"/>
      <c r="F170" s="112"/>
      <c r="G170" s="111"/>
      <c r="H170" s="111"/>
      <c r="I170" s="113"/>
      <c r="J170" s="110"/>
      <c r="K170" s="111"/>
      <c r="L170" s="111"/>
      <c r="M170" s="111"/>
      <c r="N170" s="111"/>
      <c r="O170" s="112"/>
      <c r="P170" s="111"/>
      <c r="Q170" s="111"/>
      <c r="R170" s="113"/>
      <c r="S170" s="127"/>
      <c r="T170" s="112"/>
      <c r="U170" s="112"/>
      <c r="V170" s="112"/>
      <c r="W170" s="112"/>
      <c r="X170" s="112"/>
      <c r="Y170" s="112"/>
      <c r="Z170" s="130"/>
      <c r="AA170" s="113"/>
      <c r="AB170" s="110"/>
      <c r="AC170" s="111"/>
      <c r="AD170" s="111"/>
      <c r="AE170" s="111"/>
      <c r="AF170" s="111"/>
      <c r="AG170" s="112"/>
      <c r="AH170" s="111"/>
      <c r="AI170" s="111"/>
      <c r="AJ170" s="113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Y170" s="102"/>
      <c r="AZ170" s="102"/>
      <c r="BA170" s="102"/>
      <c r="BB170" s="102"/>
      <c r="BC170" s="102"/>
      <c r="BD170" s="102"/>
      <c r="BE170" s="102"/>
      <c r="BF170" s="102"/>
      <c r="BG170" s="102"/>
    </row>
    <row r="171" spans="1:58" s="8" customFormat="1" ht="15" customHeight="1">
      <c r="A171" s="21"/>
      <c r="B171" s="21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36"/>
      <c r="AY171" s="36"/>
      <c r="AZ171" s="36"/>
      <c r="BA171" s="36"/>
      <c r="BB171" s="36"/>
      <c r="BC171" s="36"/>
      <c r="BD171" s="36"/>
      <c r="BE171" s="36"/>
      <c r="BF171" s="36"/>
    </row>
    <row r="172" spans="1:58" s="10" customFormat="1" ht="11.25" customHeight="1">
      <c r="A172" s="18"/>
      <c r="B172" s="18"/>
      <c r="C172" s="19"/>
      <c r="D172" s="19"/>
      <c r="E172" s="19"/>
      <c r="G172" s="19"/>
      <c r="H172" s="19"/>
      <c r="I172" s="19"/>
      <c r="J172" s="19"/>
      <c r="K172" s="19"/>
      <c r="L172" s="19"/>
      <c r="M172" s="19"/>
      <c r="N172" s="20"/>
      <c r="O172" s="20"/>
      <c r="P172" s="20"/>
      <c r="Q172" s="20"/>
      <c r="R172" s="20"/>
      <c r="S172" s="20"/>
      <c r="T172" s="18"/>
      <c r="U172" s="18"/>
      <c r="V172" s="20"/>
      <c r="W172" s="20"/>
      <c r="X172" s="20"/>
      <c r="Y172" s="20"/>
      <c r="Z172" s="18"/>
      <c r="AA172" s="18"/>
      <c r="AB172" s="20"/>
      <c r="AC172" s="20"/>
      <c r="AD172" s="20"/>
      <c r="AE172" s="20"/>
      <c r="AF172" s="20"/>
      <c r="AG172" s="20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36"/>
      <c r="AY172" s="36"/>
      <c r="AZ172" s="36"/>
      <c r="BA172" s="36"/>
      <c r="BB172" s="36"/>
      <c r="BC172" s="36"/>
      <c r="BD172" s="36"/>
      <c r="BE172" s="36"/>
      <c r="BF172" s="36"/>
    </row>
    <row r="173" spans="1:49" s="29" customFormat="1" ht="17.25" customHeight="1">
      <c r="A173" s="67"/>
      <c r="B173" s="67"/>
      <c r="D173" s="28"/>
      <c r="F173" s="68" t="s">
        <v>172</v>
      </c>
      <c r="G173" s="28"/>
      <c r="H173" s="28"/>
      <c r="I173" s="28"/>
      <c r="J173" s="28"/>
      <c r="K173" s="28"/>
      <c r="L173" s="28"/>
      <c r="M173" s="28"/>
      <c r="N173" s="66"/>
      <c r="O173" s="66"/>
      <c r="P173" s="66"/>
      <c r="Q173" s="66"/>
      <c r="R173" s="66"/>
      <c r="S173" s="66"/>
      <c r="T173" s="67"/>
      <c r="U173" s="67"/>
      <c r="V173" s="66"/>
      <c r="W173" s="66"/>
      <c r="X173" s="66"/>
      <c r="Y173" s="66"/>
      <c r="Z173" s="67"/>
      <c r="AA173" s="67"/>
      <c r="AB173" s="66"/>
      <c r="AC173" s="66"/>
      <c r="AD173" s="66"/>
      <c r="AE173" s="66"/>
      <c r="AF173" s="66"/>
      <c r="AG173" s="66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</row>
    <row r="174" spans="1:49" s="29" customFormat="1" ht="12.75" customHeight="1">
      <c r="A174" s="67"/>
      <c r="B174" s="6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66"/>
      <c r="O174" s="66"/>
      <c r="P174" s="66"/>
      <c r="Q174" s="66"/>
      <c r="R174" s="66"/>
      <c r="S174" s="66"/>
      <c r="T174" s="67"/>
      <c r="U174" s="67"/>
      <c r="V174" s="66"/>
      <c r="W174" s="66"/>
      <c r="X174" s="66"/>
      <c r="Y174" s="66"/>
      <c r="Z174" s="67"/>
      <c r="AA174" s="67"/>
      <c r="AB174" s="66"/>
      <c r="AC174" s="66"/>
      <c r="AD174" s="66"/>
      <c r="AE174" s="66"/>
      <c r="AF174" s="66"/>
      <c r="AG174" s="66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</row>
    <row r="175" spans="1:49" s="29" customFormat="1" ht="17.25" customHeight="1">
      <c r="A175" s="67"/>
      <c r="B175" s="67"/>
      <c r="C175" s="28"/>
      <c r="D175" s="28"/>
      <c r="E175" s="28"/>
      <c r="F175" s="68" t="s">
        <v>175</v>
      </c>
      <c r="G175" s="28"/>
      <c r="H175" s="28"/>
      <c r="I175" s="28"/>
      <c r="J175" s="28"/>
      <c r="K175" s="28"/>
      <c r="L175" s="28"/>
      <c r="M175" s="28"/>
      <c r="N175" s="66"/>
      <c r="O175" s="66"/>
      <c r="P175" s="66"/>
      <c r="Q175" s="66"/>
      <c r="R175" s="66"/>
      <c r="S175" s="66"/>
      <c r="T175" s="67"/>
      <c r="U175" s="67"/>
      <c r="V175" s="66"/>
      <c r="W175" s="66"/>
      <c r="X175" s="66"/>
      <c r="Y175" s="66"/>
      <c r="Z175" s="67"/>
      <c r="AA175" s="67"/>
      <c r="AB175" s="66"/>
      <c r="AC175" s="66"/>
      <c r="AD175" s="66"/>
      <c r="AE175" s="66"/>
      <c r="AF175" s="66"/>
      <c r="AG175" s="66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</row>
    <row r="176" spans="1:49" s="29" customFormat="1" ht="17.25" customHeight="1">
      <c r="A176" s="67"/>
      <c r="B176" s="67"/>
      <c r="C176" s="28"/>
      <c r="D176" s="28"/>
      <c r="E176" s="28"/>
      <c r="F176" s="68"/>
      <c r="G176" s="28"/>
      <c r="H176" s="28"/>
      <c r="I176" s="28"/>
      <c r="J176" s="28"/>
      <c r="K176" s="28"/>
      <c r="L176" s="28"/>
      <c r="M176" s="28"/>
      <c r="N176" s="66"/>
      <c r="O176" s="66"/>
      <c r="P176" s="66"/>
      <c r="Q176" s="66"/>
      <c r="R176" s="66"/>
      <c r="S176" s="66"/>
      <c r="T176" s="67"/>
      <c r="U176" s="67"/>
      <c r="V176" s="66"/>
      <c r="W176" s="66"/>
      <c r="X176" s="66"/>
      <c r="Y176" s="66"/>
      <c r="Z176" s="67"/>
      <c r="AA176" s="67"/>
      <c r="AB176" s="66"/>
      <c r="AC176" s="66"/>
      <c r="AD176" s="66"/>
      <c r="AE176" s="66"/>
      <c r="AF176" s="66"/>
      <c r="AG176" s="66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</row>
    <row r="177" spans="1:49" s="29" customFormat="1" ht="17.25" customHeight="1">
      <c r="A177" s="67"/>
      <c r="B177" s="67"/>
      <c r="C177" s="28"/>
      <c r="D177" s="28"/>
      <c r="E177" s="28"/>
      <c r="F177" s="68" t="s">
        <v>176</v>
      </c>
      <c r="G177" s="28"/>
      <c r="H177" s="28"/>
      <c r="I177" s="28"/>
      <c r="J177" s="28"/>
      <c r="K177" s="28"/>
      <c r="L177" s="28"/>
      <c r="M177" s="28"/>
      <c r="N177" s="66"/>
      <c r="O177" s="66"/>
      <c r="P177" s="66"/>
      <c r="Q177" s="66"/>
      <c r="R177" s="66"/>
      <c r="S177" s="66"/>
      <c r="T177" s="67"/>
      <c r="U177" s="67"/>
      <c r="V177" s="66"/>
      <c r="W177" s="66"/>
      <c r="X177" s="66"/>
      <c r="Y177" s="66"/>
      <c r="Z177" s="67"/>
      <c r="AA177" s="67"/>
      <c r="AB177" s="66"/>
      <c r="AC177" s="66"/>
      <c r="AD177" s="66"/>
      <c r="AE177" s="66"/>
      <c r="AF177" s="66"/>
      <c r="AG177" s="66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</row>
    <row r="178" spans="1:49" s="29" customFormat="1" ht="17.25" customHeight="1">
      <c r="A178" s="67"/>
      <c r="B178" s="67"/>
      <c r="C178" s="28"/>
      <c r="D178" s="28"/>
      <c r="E178" s="28"/>
      <c r="F178" s="68"/>
      <c r="G178" s="28"/>
      <c r="H178" s="28"/>
      <c r="I178" s="28"/>
      <c r="J178" s="28"/>
      <c r="K178" s="28"/>
      <c r="L178" s="28"/>
      <c r="M178" s="28"/>
      <c r="N178" s="66"/>
      <c r="O178" s="66"/>
      <c r="P178" s="66"/>
      <c r="Q178" s="66"/>
      <c r="R178" s="66"/>
      <c r="S178" s="66"/>
      <c r="T178" s="67"/>
      <c r="U178" s="67"/>
      <c r="V178" s="66"/>
      <c r="W178" s="66"/>
      <c r="X178" s="66"/>
      <c r="Y178" s="66"/>
      <c r="Z178" s="67"/>
      <c r="AA178" s="67"/>
      <c r="AB178" s="66"/>
      <c r="AC178" s="66"/>
      <c r="AD178" s="66"/>
      <c r="AE178" s="66"/>
      <c r="AF178" s="66"/>
      <c r="AG178" s="66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</row>
    <row r="179" spans="1:49" s="29" customFormat="1" ht="17.25" customHeight="1">
      <c r="A179" s="67"/>
      <c r="B179" s="67"/>
      <c r="C179" s="28"/>
      <c r="D179" s="28"/>
      <c r="E179" s="28"/>
      <c r="F179" s="68" t="s">
        <v>177</v>
      </c>
      <c r="G179" s="28"/>
      <c r="H179" s="28"/>
      <c r="I179" s="28"/>
      <c r="J179" s="28"/>
      <c r="K179" s="28"/>
      <c r="L179" s="28"/>
      <c r="M179" s="28"/>
      <c r="N179" s="66"/>
      <c r="O179" s="66"/>
      <c r="P179" s="66"/>
      <c r="Q179" s="66"/>
      <c r="R179" s="66"/>
      <c r="S179" s="66"/>
      <c r="T179" s="67"/>
      <c r="U179" s="67"/>
      <c r="V179" s="66"/>
      <c r="W179" s="66"/>
      <c r="X179" s="66"/>
      <c r="Y179" s="66"/>
      <c r="Z179" s="67"/>
      <c r="AA179" s="67"/>
      <c r="AB179" s="66"/>
      <c r="AC179" s="66"/>
      <c r="AD179" s="66"/>
      <c r="AE179" s="66"/>
      <c r="AF179" s="66"/>
      <c r="AG179" s="66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</row>
    <row r="180" spans="1:58" s="10" customFormat="1" ht="17.25" customHeight="1">
      <c r="A180" s="18"/>
      <c r="B180" s="18"/>
      <c r="D180" s="19"/>
      <c r="F180" s="22"/>
      <c r="G180" s="19"/>
      <c r="H180" s="19"/>
      <c r="I180" s="19"/>
      <c r="J180" s="28"/>
      <c r="K180" s="28"/>
      <c r="L180" s="28"/>
      <c r="M180" s="28"/>
      <c r="N180" s="66"/>
      <c r="O180" s="66"/>
      <c r="P180" s="66"/>
      <c r="Q180" s="66"/>
      <c r="R180" s="66"/>
      <c r="S180" s="66"/>
      <c r="T180" s="67"/>
      <c r="U180" s="18"/>
      <c r="V180" s="20"/>
      <c r="W180" s="20"/>
      <c r="X180" s="20"/>
      <c r="Y180" s="20"/>
      <c r="Z180" s="18"/>
      <c r="AA180" s="18"/>
      <c r="AB180" s="20"/>
      <c r="AC180" s="20"/>
      <c r="AD180" s="20"/>
      <c r="AE180" s="20"/>
      <c r="AF180" s="20"/>
      <c r="AG180" s="20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36"/>
      <c r="AY180" s="36"/>
      <c r="AZ180" s="36"/>
      <c r="BA180" s="36"/>
      <c r="BB180" s="36"/>
      <c r="BC180" s="36"/>
      <c r="BD180" s="36"/>
      <c r="BE180" s="36"/>
      <c r="BF180" s="36"/>
    </row>
    <row r="181" spans="1:58" s="10" customFormat="1" ht="12.75" customHeight="1">
      <c r="A181" s="18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20"/>
      <c r="O181" s="20"/>
      <c r="P181" s="20"/>
      <c r="Q181" s="20"/>
      <c r="R181" s="20"/>
      <c r="S181" s="20"/>
      <c r="T181" s="18"/>
      <c r="U181" s="18"/>
      <c r="V181" s="20"/>
      <c r="W181" s="20"/>
      <c r="X181" s="20"/>
      <c r="Y181" s="20"/>
      <c r="Z181" s="18"/>
      <c r="AA181" s="18"/>
      <c r="AB181" s="20"/>
      <c r="AC181" s="20"/>
      <c r="AD181" s="20"/>
      <c r="AE181" s="20"/>
      <c r="AF181" s="20"/>
      <c r="AG181" s="20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36"/>
      <c r="AY181" s="36"/>
      <c r="AZ181" s="36"/>
      <c r="BA181" s="36"/>
      <c r="BB181" s="36"/>
      <c r="BC181" s="36"/>
      <c r="BD181" s="36"/>
      <c r="BE181" s="36"/>
      <c r="BF181" s="36"/>
    </row>
    <row r="182" spans="1:58" s="10" customFormat="1" ht="17.25" customHeight="1">
      <c r="A182" s="18"/>
      <c r="B182" s="18"/>
      <c r="C182" s="19"/>
      <c r="D182" s="19"/>
      <c r="E182" s="19"/>
      <c r="F182" s="22"/>
      <c r="G182" s="19"/>
      <c r="H182" s="19"/>
      <c r="I182" s="19"/>
      <c r="J182" s="19"/>
      <c r="K182" s="19"/>
      <c r="L182" s="19"/>
      <c r="M182" s="19"/>
      <c r="N182" s="20"/>
      <c r="O182" s="20"/>
      <c r="P182" s="20"/>
      <c r="Q182" s="20"/>
      <c r="R182" s="20"/>
      <c r="S182" s="20"/>
      <c r="T182" s="18"/>
      <c r="U182" s="18"/>
      <c r="V182" s="20"/>
      <c r="W182" s="20"/>
      <c r="X182" s="20"/>
      <c r="Y182" s="20"/>
      <c r="Z182" s="18"/>
      <c r="AA182" s="18"/>
      <c r="AB182" s="20"/>
      <c r="AC182" s="20"/>
      <c r="AD182" s="20"/>
      <c r="AE182" s="20"/>
      <c r="AF182" s="20"/>
      <c r="AG182" s="20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36"/>
      <c r="AY182" s="36"/>
      <c r="AZ182" s="36"/>
      <c r="BA182" s="36"/>
      <c r="BB182" s="36"/>
      <c r="BC182" s="36"/>
      <c r="BD182" s="36"/>
      <c r="BE182" s="36"/>
      <c r="BF182" s="36"/>
    </row>
    <row r="183" spans="1:58" s="10" customFormat="1" ht="21.75" customHeight="1">
      <c r="A183" s="18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20"/>
      <c r="P183" s="20"/>
      <c r="Q183" s="20"/>
      <c r="R183" s="20"/>
      <c r="S183" s="20"/>
      <c r="T183" s="18"/>
      <c r="U183" s="18"/>
      <c r="V183" s="20"/>
      <c r="W183" s="20"/>
      <c r="X183" s="20"/>
      <c r="Y183" s="20"/>
      <c r="Z183" s="18"/>
      <c r="AA183" s="18"/>
      <c r="AB183" s="20"/>
      <c r="AC183" s="20"/>
      <c r="AD183" s="20"/>
      <c r="AE183" s="20"/>
      <c r="AF183" s="20"/>
      <c r="AG183" s="20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36"/>
      <c r="AY183" s="36"/>
      <c r="AZ183" s="36"/>
      <c r="BA183" s="36"/>
      <c r="BB183" s="36"/>
      <c r="BC183" s="36"/>
      <c r="BD183" s="36"/>
      <c r="BE183" s="36"/>
      <c r="BF183" s="36"/>
    </row>
    <row r="184" spans="1:58" s="10" customFormat="1" ht="21.75" customHeight="1">
      <c r="A184" s="18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  <c r="O184" s="20"/>
      <c r="P184" s="20"/>
      <c r="Q184" s="20"/>
      <c r="R184" s="20"/>
      <c r="S184" s="20"/>
      <c r="T184" s="18"/>
      <c r="U184" s="18"/>
      <c r="V184" s="20"/>
      <c r="W184" s="20"/>
      <c r="X184" s="20"/>
      <c r="Y184" s="20"/>
      <c r="Z184" s="18"/>
      <c r="AA184" s="18"/>
      <c r="AB184" s="20"/>
      <c r="AC184" s="20"/>
      <c r="AD184" s="20"/>
      <c r="AE184" s="20"/>
      <c r="AF184" s="20"/>
      <c r="AG184" s="20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36"/>
      <c r="AY184" s="36"/>
      <c r="AZ184" s="36"/>
      <c r="BA184" s="36"/>
      <c r="BB184" s="36"/>
      <c r="BC184" s="36"/>
      <c r="BD184" s="36"/>
      <c r="BE184" s="36"/>
      <c r="BF184" s="36"/>
    </row>
    <row r="185" spans="1:58" s="10" customFormat="1" ht="21.75" customHeight="1">
      <c r="A185" s="18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0"/>
      <c r="O185" s="20"/>
      <c r="P185" s="20"/>
      <c r="Q185" s="20"/>
      <c r="R185" s="20"/>
      <c r="S185" s="20"/>
      <c r="T185" s="18"/>
      <c r="U185" s="18"/>
      <c r="V185" s="20"/>
      <c r="W185" s="20"/>
      <c r="X185" s="20"/>
      <c r="Y185" s="20"/>
      <c r="Z185" s="18"/>
      <c r="AA185" s="18"/>
      <c r="AB185" s="20"/>
      <c r="AC185" s="20"/>
      <c r="AD185" s="20"/>
      <c r="AE185" s="20"/>
      <c r="AF185" s="20"/>
      <c r="AG185" s="20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36"/>
      <c r="AY185" s="36"/>
      <c r="AZ185" s="36"/>
      <c r="BA185" s="36"/>
      <c r="BB185" s="36"/>
      <c r="BC185" s="36"/>
      <c r="BD185" s="36"/>
      <c r="BE185" s="36"/>
      <c r="BF185" s="36"/>
    </row>
    <row r="186" spans="1:58" s="10" customFormat="1" ht="21.75" customHeight="1">
      <c r="A186" s="18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20"/>
      <c r="P186" s="20"/>
      <c r="Q186" s="20"/>
      <c r="R186" s="20"/>
      <c r="S186" s="20"/>
      <c r="T186" s="18"/>
      <c r="U186" s="18"/>
      <c r="V186" s="20"/>
      <c r="W186" s="20"/>
      <c r="X186" s="20"/>
      <c r="Y186" s="20"/>
      <c r="Z186" s="18"/>
      <c r="AA186" s="18"/>
      <c r="AB186" s="20"/>
      <c r="AC186" s="20"/>
      <c r="AD186" s="20"/>
      <c r="AE186" s="20"/>
      <c r="AF186" s="20"/>
      <c r="AG186" s="20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36"/>
      <c r="AY186" s="36"/>
      <c r="AZ186" s="36"/>
      <c r="BA186" s="36"/>
      <c r="BB186" s="36"/>
      <c r="BC186" s="36"/>
      <c r="BD186" s="36"/>
      <c r="BE186" s="36"/>
      <c r="BF186" s="36"/>
    </row>
    <row r="187" spans="1:58" s="10" customFormat="1" ht="21.75" customHeight="1">
      <c r="A187" s="18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20"/>
      <c r="P187" s="20"/>
      <c r="Q187" s="20"/>
      <c r="R187" s="20"/>
      <c r="S187" s="20"/>
      <c r="T187" s="18"/>
      <c r="U187" s="18"/>
      <c r="V187" s="20"/>
      <c r="W187" s="20"/>
      <c r="X187" s="20"/>
      <c r="Y187" s="20"/>
      <c r="Z187" s="18"/>
      <c r="AA187" s="18"/>
      <c r="AB187" s="20"/>
      <c r="AC187" s="20"/>
      <c r="AD187" s="20"/>
      <c r="AE187" s="20"/>
      <c r="AF187" s="20"/>
      <c r="AG187" s="20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36"/>
      <c r="AY187" s="36"/>
      <c r="AZ187" s="36"/>
      <c r="BA187" s="36"/>
      <c r="BB187" s="36"/>
      <c r="BC187" s="36"/>
      <c r="BD187" s="36"/>
      <c r="BE187" s="36"/>
      <c r="BF187" s="36"/>
    </row>
    <row r="188" spans="1:58" s="10" customFormat="1" ht="21.7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20"/>
      <c r="P188" s="20"/>
      <c r="Q188" s="20"/>
      <c r="R188" s="20"/>
      <c r="S188" s="20"/>
      <c r="T188" s="18"/>
      <c r="U188" s="18"/>
      <c r="V188" s="20"/>
      <c r="W188" s="20"/>
      <c r="X188" s="20"/>
      <c r="Y188" s="20"/>
      <c r="Z188" s="18"/>
      <c r="AA188" s="18"/>
      <c r="AB188" s="20"/>
      <c r="AC188" s="20"/>
      <c r="AD188" s="20"/>
      <c r="AE188" s="20"/>
      <c r="AF188" s="20"/>
      <c r="AG188" s="20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36"/>
      <c r="AY188" s="36"/>
      <c r="AZ188" s="36"/>
      <c r="BA188" s="36"/>
      <c r="BB188" s="36"/>
      <c r="BC188" s="36"/>
      <c r="BD188" s="36"/>
      <c r="BE188" s="36"/>
      <c r="BF188" s="36"/>
    </row>
    <row r="189" spans="1:58" s="10" customFormat="1" ht="21.75" customHeight="1">
      <c r="A189" s="18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20"/>
      <c r="P189" s="20"/>
      <c r="Q189" s="20"/>
      <c r="R189" s="20"/>
      <c r="S189" s="20"/>
      <c r="T189" s="18"/>
      <c r="U189" s="18"/>
      <c r="V189" s="20"/>
      <c r="W189" s="20"/>
      <c r="X189" s="20"/>
      <c r="Y189" s="20"/>
      <c r="Z189" s="18"/>
      <c r="AA189" s="18"/>
      <c r="AB189" s="20"/>
      <c r="AC189" s="20"/>
      <c r="AD189" s="20"/>
      <c r="AE189" s="20"/>
      <c r="AF189" s="20"/>
      <c r="AG189" s="20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36"/>
      <c r="AY189" s="36"/>
      <c r="AZ189" s="36"/>
      <c r="BA189" s="36"/>
      <c r="BB189" s="36"/>
      <c r="BC189" s="36"/>
      <c r="BD189" s="36"/>
      <c r="BE189" s="36"/>
      <c r="BF189" s="36"/>
    </row>
    <row r="190" spans="1:58" s="10" customFormat="1" ht="21.75" customHeight="1">
      <c r="A190" s="18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20"/>
      <c r="O190" s="20"/>
      <c r="P190" s="20"/>
      <c r="Q190" s="20"/>
      <c r="R190" s="20"/>
      <c r="S190" s="20"/>
      <c r="T190" s="18"/>
      <c r="U190" s="18"/>
      <c r="V190" s="20"/>
      <c r="W190" s="20"/>
      <c r="X190" s="20"/>
      <c r="Y190" s="20"/>
      <c r="Z190" s="18"/>
      <c r="AA190" s="18"/>
      <c r="AB190" s="20"/>
      <c r="AC190" s="20"/>
      <c r="AD190" s="20"/>
      <c r="AE190" s="20"/>
      <c r="AF190" s="20"/>
      <c r="AG190" s="20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36"/>
      <c r="AY190" s="36"/>
      <c r="AZ190" s="36"/>
      <c r="BA190" s="36"/>
      <c r="BB190" s="36"/>
      <c r="BC190" s="36"/>
      <c r="BD190" s="36"/>
      <c r="BE190" s="36"/>
      <c r="BF190" s="36"/>
    </row>
    <row r="191" spans="1:58" s="10" customFormat="1" ht="21.75" customHeight="1">
      <c r="A191" s="18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20"/>
      <c r="O191" s="20"/>
      <c r="P191" s="20"/>
      <c r="Q191" s="20"/>
      <c r="R191" s="20"/>
      <c r="S191" s="20"/>
      <c r="T191" s="18"/>
      <c r="U191" s="18"/>
      <c r="V191" s="20"/>
      <c r="W191" s="20"/>
      <c r="X191" s="20"/>
      <c r="Y191" s="20"/>
      <c r="Z191" s="18"/>
      <c r="AA191" s="18"/>
      <c r="AB191" s="20"/>
      <c r="AC191" s="20"/>
      <c r="AD191" s="20"/>
      <c r="AE191" s="20"/>
      <c r="AF191" s="20"/>
      <c r="AG191" s="20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36"/>
      <c r="AY191" s="36"/>
      <c r="AZ191" s="36"/>
      <c r="BA191" s="36"/>
      <c r="BB191" s="36"/>
      <c r="BC191" s="36"/>
      <c r="BD191" s="36"/>
      <c r="BE191" s="36"/>
      <c r="BF191" s="36"/>
    </row>
    <row r="192" spans="1:58" s="10" customFormat="1" ht="21.75" customHeight="1">
      <c r="A192" s="18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20"/>
      <c r="O192" s="20"/>
      <c r="P192" s="20"/>
      <c r="Q192" s="20"/>
      <c r="R192" s="20"/>
      <c r="S192" s="20"/>
      <c r="T192" s="18"/>
      <c r="U192" s="18"/>
      <c r="V192" s="20"/>
      <c r="W192" s="20"/>
      <c r="X192" s="20"/>
      <c r="Y192" s="20"/>
      <c r="Z192" s="18"/>
      <c r="AA192" s="18"/>
      <c r="AB192" s="20"/>
      <c r="AC192" s="20"/>
      <c r="AD192" s="20"/>
      <c r="AE192" s="20"/>
      <c r="AF192" s="20"/>
      <c r="AG192" s="20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36"/>
      <c r="AY192" s="36"/>
      <c r="AZ192" s="36"/>
      <c r="BA192" s="36"/>
      <c r="BB192" s="36"/>
      <c r="BC192" s="36"/>
      <c r="BD192" s="36"/>
      <c r="BE192" s="36"/>
      <c r="BF192" s="36"/>
    </row>
    <row r="193" spans="1:58" s="10" customFormat="1" ht="21.75" customHeight="1">
      <c r="A193" s="18"/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20"/>
      <c r="O193" s="20"/>
      <c r="P193" s="20"/>
      <c r="Q193" s="20"/>
      <c r="R193" s="20"/>
      <c r="S193" s="20"/>
      <c r="T193" s="18"/>
      <c r="U193" s="18"/>
      <c r="V193" s="20"/>
      <c r="W193" s="20"/>
      <c r="X193" s="20"/>
      <c r="Y193" s="20"/>
      <c r="Z193" s="18"/>
      <c r="AA193" s="18"/>
      <c r="AB193" s="20"/>
      <c r="AC193" s="20"/>
      <c r="AD193" s="20"/>
      <c r="AE193" s="20"/>
      <c r="AF193" s="20"/>
      <c r="AG193" s="20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36"/>
      <c r="AY193" s="36"/>
      <c r="AZ193" s="36"/>
      <c r="BA193" s="36"/>
      <c r="BB193" s="36"/>
      <c r="BC193" s="36"/>
      <c r="BD193" s="36"/>
      <c r="BE193" s="36"/>
      <c r="BF193" s="36"/>
    </row>
    <row r="194" spans="1:58" s="10" customFormat="1" ht="21.75" customHeight="1">
      <c r="A194" s="18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20"/>
      <c r="O194" s="20"/>
      <c r="P194" s="20"/>
      <c r="Q194" s="20"/>
      <c r="R194" s="20"/>
      <c r="S194" s="20"/>
      <c r="T194" s="18"/>
      <c r="U194" s="18"/>
      <c r="V194" s="20"/>
      <c r="W194" s="20"/>
      <c r="X194" s="20"/>
      <c r="Y194" s="20"/>
      <c r="Z194" s="18"/>
      <c r="AA194" s="18"/>
      <c r="AB194" s="20"/>
      <c r="AC194" s="20"/>
      <c r="AD194" s="20"/>
      <c r="AE194" s="20"/>
      <c r="AF194" s="20"/>
      <c r="AG194" s="20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36"/>
      <c r="AY194" s="36"/>
      <c r="AZ194" s="36"/>
      <c r="BA194" s="36"/>
      <c r="BB194" s="36"/>
      <c r="BC194" s="36"/>
      <c r="BD194" s="36"/>
      <c r="BE194" s="36"/>
      <c r="BF194" s="36"/>
    </row>
    <row r="195" spans="1:58" s="10" customFormat="1" ht="21.75" customHeight="1">
      <c r="A195" s="18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20"/>
      <c r="O195" s="20"/>
      <c r="P195" s="20"/>
      <c r="Q195" s="20"/>
      <c r="R195" s="20"/>
      <c r="S195" s="20"/>
      <c r="T195" s="18"/>
      <c r="U195" s="18"/>
      <c r="V195" s="20"/>
      <c r="W195" s="20"/>
      <c r="X195" s="20"/>
      <c r="Y195" s="20"/>
      <c r="Z195" s="18"/>
      <c r="AA195" s="18"/>
      <c r="AB195" s="20"/>
      <c r="AC195" s="20"/>
      <c r="AD195" s="20"/>
      <c r="AE195" s="20"/>
      <c r="AF195" s="20"/>
      <c r="AG195" s="20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36"/>
      <c r="AY195" s="36"/>
      <c r="AZ195" s="36"/>
      <c r="BA195" s="36"/>
      <c r="BB195" s="36"/>
      <c r="BC195" s="36"/>
      <c r="BD195" s="36"/>
      <c r="BE195" s="36"/>
      <c r="BF195" s="36"/>
    </row>
    <row r="196" spans="1:58" s="10" customFormat="1" ht="21.75" customHeight="1">
      <c r="A196" s="18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20"/>
      <c r="O196" s="20"/>
      <c r="P196" s="20"/>
      <c r="Q196" s="20"/>
      <c r="R196" s="20"/>
      <c r="S196" s="20"/>
      <c r="T196" s="18"/>
      <c r="U196" s="18"/>
      <c r="V196" s="20"/>
      <c r="W196" s="20"/>
      <c r="X196" s="20"/>
      <c r="Y196" s="20"/>
      <c r="Z196" s="18"/>
      <c r="AA196" s="18"/>
      <c r="AB196" s="20"/>
      <c r="AC196" s="20"/>
      <c r="AD196" s="20"/>
      <c r="AE196" s="20"/>
      <c r="AF196" s="20"/>
      <c r="AG196" s="20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36"/>
      <c r="AY196" s="36"/>
      <c r="AZ196" s="36"/>
      <c r="BA196" s="36"/>
      <c r="BB196" s="36"/>
      <c r="BC196" s="36"/>
      <c r="BD196" s="36"/>
      <c r="BE196" s="36"/>
      <c r="BF196" s="36"/>
    </row>
    <row r="197" spans="1:58" s="10" customFormat="1" ht="21.75" customHeight="1">
      <c r="A197" s="18"/>
      <c r="B197" s="18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20"/>
      <c r="O197" s="20"/>
      <c r="P197" s="20"/>
      <c r="Q197" s="20"/>
      <c r="R197" s="20"/>
      <c r="S197" s="20"/>
      <c r="T197" s="18"/>
      <c r="U197" s="18"/>
      <c r="V197" s="20"/>
      <c r="W197" s="20"/>
      <c r="X197" s="20"/>
      <c r="Y197" s="20"/>
      <c r="Z197" s="18"/>
      <c r="AA197" s="18"/>
      <c r="AB197" s="20"/>
      <c r="AC197" s="20"/>
      <c r="AD197" s="20"/>
      <c r="AE197" s="20"/>
      <c r="AF197" s="20"/>
      <c r="AG197" s="20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36"/>
      <c r="AY197" s="36"/>
      <c r="AZ197" s="36"/>
      <c r="BA197" s="36"/>
      <c r="BB197" s="36"/>
      <c r="BC197" s="36"/>
      <c r="BD197" s="36"/>
      <c r="BE197" s="36"/>
      <c r="BF197" s="36"/>
    </row>
    <row r="198" spans="1:58" s="10" customFormat="1" ht="21.75" customHeight="1">
      <c r="A198" s="18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20"/>
      <c r="O198" s="20"/>
      <c r="P198" s="20"/>
      <c r="Q198" s="20"/>
      <c r="R198" s="20"/>
      <c r="S198" s="20"/>
      <c r="T198" s="18"/>
      <c r="U198" s="18"/>
      <c r="V198" s="20"/>
      <c r="W198" s="20"/>
      <c r="X198" s="20"/>
      <c r="Y198" s="20"/>
      <c r="Z198" s="18"/>
      <c r="AA198" s="18"/>
      <c r="AB198" s="20"/>
      <c r="AC198" s="20"/>
      <c r="AD198" s="20"/>
      <c r="AE198" s="20"/>
      <c r="AF198" s="20"/>
      <c r="AG198" s="20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36"/>
      <c r="AY198" s="36"/>
      <c r="AZ198" s="36"/>
      <c r="BA198" s="36"/>
      <c r="BB198" s="36"/>
      <c r="BC198" s="36"/>
      <c r="BD198" s="36"/>
      <c r="BE198" s="36"/>
      <c r="BF198" s="36"/>
    </row>
    <row r="199" spans="1:58" s="10" customFormat="1" ht="21.75" customHeight="1">
      <c r="A199" s="18"/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20"/>
      <c r="O199" s="20"/>
      <c r="P199" s="20"/>
      <c r="Q199" s="20"/>
      <c r="R199" s="20"/>
      <c r="S199" s="20"/>
      <c r="T199" s="18"/>
      <c r="U199" s="18"/>
      <c r="V199" s="20"/>
      <c r="W199" s="20"/>
      <c r="X199" s="20"/>
      <c r="Y199" s="20"/>
      <c r="Z199" s="18"/>
      <c r="AA199" s="18"/>
      <c r="AB199" s="20"/>
      <c r="AC199" s="20"/>
      <c r="AD199" s="20"/>
      <c r="AE199" s="20"/>
      <c r="AF199" s="20"/>
      <c r="AG199" s="20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36"/>
      <c r="AY199" s="36"/>
      <c r="AZ199" s="36"/>
      <c r="BA199" s="36"/>
      <c r="BB199" s="36"/>
      <c r="BC199" s="36"/>
      <c r="BD199" s="36"/>
      <c r="BE199" s="36"/>
      <c r="BF199" s="36"/>
    </row>
    <row r="200" spans="1:58" s="10" customFormat="1" ht="21.75" customHeight="1">
      <c r="A200" s="18"/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20"/>
      <c r="O200" s="20"/>
      <c r="P200" s="20"/>
      <c r="Q200" s="20"/>
      <c r="R200" s="20"/>
      <c r="S200" s="20"/>
      <c r="T200" s="18"/>
      <c r="U200" s="18"/>
      <c r="V200" s="20"/>
      <c r="W200" s="20"/>
      <c r="X200" s="20"/>
      <c r="Y200" s="20"/>
      <c r="Z200" s="18"/>
      <c r="AA200" s="18"/>
      <c r="AB200" s="20"/>
      <c r="AC200" s="20"/>
      <c r="AD200" s="20"/>
      <c r="AE200" s="20"/>
      <c r="AF200" s="20"/>
      <c r="AG200" s="20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36"/>
      <c r="AY200" s="36"/>
      <c r="AZ200" s="36"/>
      <c r="BA200" s="36"/>
      <c r="BB200" s="36"/>
      <c r="BC200" s="36"/>
      <c r="BD200" s="36"/>
      <c r="BE200" s="36"/>
      <c r="BF200" s="36"/>
    </row>
    <row r="201" spans="1:58" s="10" customFormat="1" ht="21.75" customHeight="1">
      <c r="A201" s="18"/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20"/>
      <c r="O201" s="20"/>
      <c r="P201" s="20"/>
      <c r="Q201" s="20"/>
      <c r="R201" s="20"/>
      <c r="S201" s="20"/>
      <c r="T201" s="18"/>
      <c r="U201" s="18"/>
      <c r="V201" s="20"/>
      <c r="W201" s="20"/>
      <c r="X201" s="20"/>
      <c r="Y201" s="20"/>
      <c r="Z201" s="18"/>
      <c r="AA201" s="18"/>
      <c r="AB201" s="20"/>
      <c r="AC201" s="20"/>
      <c r="AD201" s="20"/>
      <c r="AE201" s="20"/>
      <c r="AF201" s="20"/>
      <c r="AG201" s="20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36"/>
      <c r="AY201" s="36"/>
      <c r="AZ201" s="36"/>
      <c r="BA201" s="36"/>
      <c r="BB201" s="36"/>
      <c r="BC201" s="36"/>
      <c r="BD201" s="36"/>
      <c r="BE201" s="36"/>
      <c r="BF201" s="36"/>
    </row>
    <row r="202" spans="1:58" s="10" customFormat="1" ht="21.75" customHeight="1">
      <c r="A202" s="18"/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20"/>
      <c r="O202" s="20"/>
      <c r="P202" s="20"/>
      <c r="Q202" s="20"/>
      <c r="R202" s="20"/>
      <c r="S202" s="20"/>
      <c r="T202" s="18"/>
      <c r="U202" s="18"/>
      <c r="V202" s="20"/>
      <c r="W202" s="20"/>
      <c r="X202" s="20"/>
      <c r="Y202" s="20"/>
      <c r="Z202" s="18"/>
      <c r="AA202" s="18"/>
      <c r="AB202" s="20"/>
      <c r="AC202" s="20"/>
      <c r="AD202" s="20"/>
      <c r="AE202" s="20"/>
      <c r="AF202" s="20"/>
      <c r="AG202" s="20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36"/>
      <c r="AY202" s="36"/>
      <c r="AZ202" s="36"/>
      <c r="BA202" s="36"/>
      <c r="BB202" s="36"/>
      <c r="BC202" s="36"/>
      <c r="BD202" s="36"/>
      <c r="BE202" s="36"/>
      <c r="BF202" s="36"/>
    </row>
    <row r="203" spans="1:58" s="10" customFormat="1" ht="21.75" customHeight="1">
      <c r="A203" s="18"/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20"/>
      <c r="O203" s="20"/>
      <c r="P203" s="20"/>
      <c r="Q203" s="20"/>
      <c r="R203" s="20"/>
      <c r="S203" s="20"/>
      <c r="T203" s="18"/>
      <c r="U203" s="18"/>
      <c r="V203" s="20"/>
      <c r="W203" s="20"/>
      <c r="X203" s="20"/>
      <c r="Y203" s="20"/>
      <c r="Z203" s="18"/>
      <c r="AA203" s="18"/>
      <c r="AB203" s="20"/>
      <c r="AC203" s="20"/>
      <c r="AD203" s="20"/>
      <c r="AE203" s="20"/>
      <c r="AF203" s="20"/>
      <c r="AG203" s="20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36"/>
      <c r="AY203" s="36"/>
      <c r="AZ203" s="36"/>
      <c r="BA203" s="36"/>
      <c r="BB203" s="36"/>
      <c r="BC203" s="36"/>
      <c r="BD203" s="36"/>
      <c r="BE203" s="36"/>
      <c r="BF203" s="36"/>
    </row>
    <row r="204" spans="1:58" s="10" customFormat="1" ht="21.75" customHeight="1">
      <c r="A204" s="18"/>
      <c r="B204" s="18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20"/>
      <c r="O204" s="20"/>
      <c r="P204" s="20"/>
      <c r="Q204" s="20"/>
      <c r="R204" s="20"/>
      <c r="S204" s="20"/>
      <c r="T204" s="18"/>
      <c r="U204" s="18"/>
      <c r="V204" s="20"/>
      <c r="W204" s="20"/>
      <c r="X204" s="20"/>
      <c r="Y204" s="20"/>
      <c r="Z204" s="18"/>
      <c r="AA204" s="18"/>
      <c r="AB204" s="20"/>
      <c r="AC204" s="20"/>
      <c r="AD204" s="20"/>
      <c r="AE204" s="20"/>
      <c r="AF204" s="20"/>
      <c r="AG204" s="20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36"/>
      <c r="AY204" s="36"/>
      <c r="AZ204" s="36"/>
      <c r="BA204" s="36"/>
      <c r="BB204" s="36"/>
      <c r="BC204" s="36"/>
      <c r="BD204" s="36"/>
      <c r="BE204" s="36"/>
      <c r="BF204" s="36"/>
    </row>
    <row r="205" spans="1:58" s="10" customFormat="1" ht="21.75" customHeight="1">
      <c r="A205" s="18"/>
      <c r="B205" s="18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20"/>
      <c r="O205" s="20"/>
      <c r="P205" s="20"/>
      <c r="Q205" s="20"/>
      <c r="R205" s="20"/>
      <c r="S205" s="20"/>
      <c r="T205" s="18"/>
      <c r="U205" s="18"/>
      <c r="V205" s="20"/>
      <c r="W205" s="20"/>
      <c r="X205" s="20"/>
      <c r="Y205" s="20"/>
      <c r="Z205" s="18"/>
      <c r="AA205" s="18"/>
      <c r="AB205" s="20"/>
      <c r="AC205" s="20"/>
      <c r="AD205" s="20"/>
      <c r="AE205" s="20"/>
      <c r="AF205" s="20"/>
      <c r="AG205" s="20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36"/>
      <c r="AY205" s="36"/>
      <c r="AZ205" s="36"/>
      <c r="BA205" s="36"/>
      <c r="BB205" s="36"/>
      <c r="BC205" s="36"/>
      <c r="BD205" s="36"/>
      <c r="BE205" s="36"/>
      <c r="BF205" s="36"/>
    </row>
    <row r="206" spans="1:58" s="10" customFormat="1" ht="21.75" customHeight="1">
      <c r="A206" s="18"/>
      <c r="B206" s="18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20"/>
      <c r="O206" s="20"/>
      <c r="P206" s="20"/>
      <c r="Q206" s="20"/>
      <c r="R206" s="20"/>
      <c r="S206" s="20"/>
      <c r="T206" s="18"/>
      <c r="U206" s="18"/>
      <c r="V206" s="20"/>
      <c r="W206" s="20"/>
      <c r="X206" s="20"/>
      <c r="Y206" s="20"/>
      <c r="Z206" s="18"/>
      <c r="AA206" s="18"/>
      <c r="AB206" s="20"/>
      <c r="AC206" s="20"/>
      <c r="AD206" s="20"/>
      <c r="AE206" s="20"/>
      <c r="AF206" s="20"/>
      <c r="AG206" s="20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36"/>
      <c r="AY206" s="36"/>
      <c r="AZ206" s="36"/>
      <c r="BA206" s="36"/>
      <c r="BB206" s="36"/>
      <c r="BC206" s="36"/>
      <c r="BD206" s="36"/>
      <c r="BE206" s="36"/>
      <c r="BF206" s="36"/>
    </row>
    <row r="207" spans="1:58" s="10" customFormat="1" ht="21.75" customHeight="1">
      <c r="A207" s="18"/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20"/>
      <c r="O207" s="20"/>
      <c r="P207" s="20"/>
      <c r="Q207" s="20"/>
      <c r="R207" s="20"/>
      <c r="S207" s="20"/>
      <c r="T207" s="18"/>
      <c r="U207" s="18"/>
      <c r="V207" s="20"/>
      <c r="W207" s="20"/>
      <c r="X207" s="20"/>
      <c r="Y207" s="20"/>
      <c r="Z207" s="18"/>
      <c r="AA207" s="18"/>
      <c r="AB207" s="20"/>
      <c r="AC207" s="20"/>
      <c r="AD207" s="20"/>
      <c r="AE207" s="20"/>
      <c r="AF207" s="20"/>
      <c r="AG207" s="20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36"/>
      <c r="AY207" s="36"/>
      <c r="AZ207" s="36"/>
      <c r="BA207" s="36"/>
      <c r="BB207" s="36"/>
      <c r="BC207" s="36"/>
      <c r="BD207" s="36"/>
      <c r="BE207" s="36"/>
      <c r="BF207" s="36"/>
    </row>
    <row r="208" spans="1:58" s="10" customFormat="1" ht="21.75" customHeight="1">
      <c r="A208" s="18"/>
      <c r="B208" s="18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20"/>
      <c r="O208" s="20"/>
      <c r="P208" s="20"/>
      <c r="Q208" s="20"/>
      <c r="R208" s="20"/>
      <c r="S208" s="20"/>
      <c r="T208" s="18"/>
      <c r="U208" s="18"/>
      <c r="V208" s="20"/>
      <c r="W208" s="20"/>
      <c r="X208" s="20"/>
      <c r="Y208" s="20"/>
      <c r="Z208" s="18"/>
      <c r="AA208" s="18"/>
      <c r="AB208" s="20"/>
      <c r="AC208" s="20"/>
      <c r="AD208" s="20"/>
      <c r="AE208" s="20"/>
      <c r="AF208" s="20"/>
      <c r="AG208" s="20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36"/>
      <c r="AY208" s="36"/>
      <c r="AZ208" s="36"/>
      <c r="BA208" s="36"/>
      <c r="BB208" s="36"/>
      <c r="BC208" s="36"/>
      <c r="BD208" s="36"/>
      <c r="BE208" s="36"/>
      <c r="BF208" s="36"/>
    </row>
    <row r="209" spans="1:58" s="10" customFormat="1" ht="21.75" customHeight="1">
      <c r="A209" s="18"/>
      <c r="B209" s="18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20"/>
      <c r="O209" s="20"/>
      <c r="P209" s="20"/>
      <c r="Q209" s="20"/>
      <c r="R209" s="20"/>
      <c r="S209" s="20"/>
      <c r="T209" s="18"/>
      <c r="U209" s="18"/>
      <c r="V209" s="20"/>
      <c r="W209" s="20"/>
      <c r="X209" s="20"/>
      <c r="Y209" s="20"/>
      <c r="Z209" s="18"/>
      <c r="AA209" s="18"/>
      <c r="AB209" s="20"/>
      <c r="AC209" s="20"/>
      <c r="AD209" s="20"/>
      <c r="AE209" s="20"/>
      <c r="AF209" s="20"/>
      <c r="AG209" s="20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36"/>
      <c r="AY209" s="36"/>
      <c r="AZ209" s="36"/>
      <c r="BA209" s="36"/>
      <c r="BB209" s="36"/>
      <c r="BC209" s="36"/>
      <c r="BD209" s="36"/>
      <c r="BE209" s="36"/>
      <c r="BF209" s="36"/>
    </row>
    <row r="210" spans="1:58" s="10" customFormat="1" ht="21.75" customHeight="1">
      <c r="A210" s="18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20"/>
      <c r="O210" s="20"/>
      <c r="P210" s="20"/>
      <c r="Q210" s="20"/>
      <c r="R210" s="20"/>
      <c r="S210" s="20"/>
      <c r="T210" s="18"/>
      <c r="U210" s="18"/>
      <c r="V210" s="20"/>
      <c r="W210" s="20"/>
      <c r="X210" s="20"/>
      <c r="Y210" s="20"/>
      <c r="Z210" s="18"/>
      <c r="AA210" s="18"/>
      <c r="AB210" s="20"/>
      <c r="AC210" s="20"/>
      <c r="AD210" s="20"/>
      <c r="AE210" s="20"/>
      <c r="AF210" s="20"/>
      <c r="AG210" s="20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36"/>
      <c r="AY210" s="36"/>
      <c r="AZ210" s="36"/>
      <c r="BA210" s="36"/>
      <c r="BB210" s="36"/>
      <c r="BC210" s="36"/>
      <c r="BD210" s="36"/>
      <c r="BE210" s="36"/>
      <c r="BF210" s="36"/>
    </row>
    <row r="211" spans="1:58" s="10" customFormat="1" ht="21.75" customHeight="1">
      <c r="A211" s="18"/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20"/>
      <c r="O211" s="20"/>
      <c r="P211" s="20"/>
      <c r="Q211" s="20"/>
      <c r="R211" s="20"/>
      <c r="S211" s="20"/>
      <c r="T211" s="18"/>
      <c r="U211" s="18"/>
      <c r="V211" s="20"/>
      <c r="W211" s="20"/>
      <c r="X211" s="20"/>
      <c r="Y211" s="20"/>
      <c r="Z211" s="18"/>
      <c r="AA211" s="18"/>
      <c r="AB211" s="20"/>
      <c r="AC211" s="20"/>
      <c r="AD211" s="20"/>
      <c r="AE211" s="20"/>
      <c r="AF211" s="20"/>
      <c r="AG211" s="20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36"/>
      <c r="AY211" s="36"/>
      <c r="AZ211" s="36"/>
      <c r="BA211" s="36"/>
      <c r="BB211" s="36"/>
      <c r="BC211" s="36"/>
      <c r="BD211" s="36"/>
      <c r="BE211" s="36"/>
      <c r="BF211" s="36"/>
    </row>
    <row r="212" spans="1:58" s="10" customFormat="1" ht="21.75" customHeight="1">
      <c r="A212" s="18"/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20"/>
      <c r="O212" s="20"/>
      <c r="P212" s="20"/>
      <c r="Q212" s="20"/>
      <c r="R212" s="20"/>
      <c r="S212" s="20"/>
      <c r="T212" s="18"/>
      <c r="U212" s="18"/>
      <c r="V212" s="20"/>
      <c r="W212" s="20"/>
      <c r="X212" s="20"/>
      <c r="Y212" s="20"/>
      <c r="Z212" s="18"/>
      <c r="AA212" s="18"/>
      <c r="AB212" s="20"/>
      <c r="AC212" s="20"/>
      <c r="AD212" s="20"/>
      <c r="AE212" s="20"/>
      <c r="AF212" s="20"/>
      <c r="AG212" s="20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36"/>
      <c r="AY212" s="36"/>
      <c r="AZ212" s="36"/>
      <c r="BA212" s="36"/>
      <c r="BB212" s="36"/>
      <c r="BC212" s="36"/>
      <c r="BD212" s="36"/>
      <c r="BE212" s="36"/>
      <c r="BF212" s="36"/>
    </row>
    <row r="213" spans="1:58" s="10" customFormat="1" ht="19.5" customHeight="1">
      <c r="A213" s="13"/>
      <c r="B213" s="16"/>
      <c r="C213" s="15"/>
      <c r="D213" s="15"/>
      <c r="E213" s="15"/>
      <c r="F213" s="15"/>
      <c r="G213" s="9"/>
      <c r="H213" s="15"/>
      <c r="I213" s="15"/>
      <c r="J213" s="15"/>
      <c r="K213" s="15"/>
      <c r="L213" s="15"/>
      <c r="M213" s="15"/>
      <c r="N213" s="15"/>
      <c r="O213" s="9"/>
      <c r="P213" s="15"/>
      <c r="Q213" s="15"/>
      <c r="R213" s="15"/>
      <c r="S213" s="15"/>
      <c r="T213" s="13"/>
      <c r="U213" s="16"/>
      <c r="V213" s="15"/>
      <c r="W213" s="15"/>
      <c r="X213" s="15"/>
      <c r="Y213" s="15"/>
      <c r="Z213" s="9"/>
      <c r="AA213" s="15"/>
      <c r="AB213" s="15"/>
      <c r="AC213" s="15"/>
      <c r="AD213" s="15"/>
      <c r="AE213" s="15"/>
      <c r="AF213" s="15"/>
      <c r="AG213" s="16"/>
      <c r="AH213" s="9"/>
      <c r="AI213" s="15"/>
      <c r="AJ213" s="15"/>
      <c r="AK213" s="13"/>
      <c r="AL213" s="15"/>
      <c r="AM213" s="15"/>
      <c r="AN213" s="15"/>
      <c r="AO213" s="13"/>
      <c r="AP213" s="9"/>
      <c r="AQ213" s="15"/>
      <c r="AR213" s="15"/>
      <c r="AS213" s="13"/>
      <c r="AT213" s="13"/>
      <c r="AU213" s="15"/>
      <c r="AV213" s="15"/>
      <c r="AW213" s="15"/>
      <c r="AX213" s="36"/>
      <c r="AY213" s="36"/>
      <c r="AZ213" s="36"/>
      <c r="BA213" s="36"/>
      <c r="BB213" s="36"/>
      <c r="BC213" s="36"/>
      <c r="BD213" s="36"/>
      <c r="BE213" s="36"/>
      <c r="BF213" s="36"/>
    </row>
    <row r="214" spans="50:58" s="6" customFormat="1" ht="15">
      <c r="AX214" s="46"/>
      <c r="AY214" s="46"/>
      <c r="AZ214" s="46"/>
      <c r="BA214" s="46"/>
      <c r="BB214" s="46"/>
      <c r="BC214" s="46"/>
      <c r="BD214" s="46"/>
      <c r="BE214" s="46"/>
      <c r="BF214" s="46"/>
    </row>
    <row r="215" spans="50:58" s="6" customFormat="1" ht="15">
      <c r="AX215" s="46"/>
      <c r="AY215" s="46"/>
      <c r="AZ215" s="46"/>
      <c r="BA215" s="46"/>
      <c r="BB215" s="46"/>
      <c r="BC215" s="46"/>
      <c r="BD215" s="46"/>
      <c r="BE215" s="46"/>
      <c r="BF215" s="46"/>
    </row>
    <row r="216" spans="50:58" s="6" customFormat="1" ht="15">
      <c r="AX216" s="46"/>
      <c r="AY216" s="46"/>
      <c r="AZ216" s="46"/>
      <c r="BA216" s="46"/>
      <c r="BB216" s="46"/>
      <c r="BC216" s="46"/>
      <c r="BD216" s="46"/>
      <c r="BE216" s="46"/>
      <c r="BF216" s="46"/>
    </row>
    <row r="217" spans="50:58" s="6" customFormat="1" ht="15">
      <c r="AX217" s="46"/>
      <c r="AY217" s="46"/>
      <c r="AZ217" s="46"/>
      <c r="BA217" s="46"/>
      <c r="BB217" s="46"/>
      <c r="BC217" s="46"/>
      <c r="BD217" s="46"/>
      <c r="BE217" s="46"/>
      <c r="BF217" s="46"/>
    </row>
    <row r="218" spans="50:58" s="6" customFormat="1" ht="15">
      <c r="AX218" s="46"/>
      <c r="AY218" s="46"/>
      <c r="AZ218" s="46"/>
      <c r="BA218" s="46"/>
      <c r="BB218" s="46"/>
      <c r="BC218" s="46"/>
      <c r="BD218" s="46"/>
      <c r="BE218" s="46"/>
      <c r="BF218" s="46"/>
    </row>
    <row r="219" spans="50:58" s="6" customFormat="1" ht="15">
      <c r="AX219" s="46"/>
      <c r="AY219" s="46"/>
      <c r="AZ219" s="46"/>
      <c r="BA219" s="46"/>
      <c r="BB219" s="46"/>
      <c r="BC219" s="46"/>
      <c r="BD219" s="46"/>
      <c r="BE219" s="46"/>
      <c r="BF219" s="46"/>
    </row>
    <row r="220" spans="50:58" s="6" customFormat="1" ht="15">
      <c r="AX220" s="46"/>
      <c r="AY220" s="46"/>
      <c r="AZ220" s="46"/>
      <c r="BA220" s="46"/>
      <c r="BB220" s="46"/>
      <c r="BC220" s="46"/>
      <c r="BD220" s="46"/>
      <c r="BE220" s="46"/>
      <c r="BF220" s="46"/>
    </row>
    <row r="221" spans="50:58" s="6" customFormat="1" ht="15">
      <c r="AX221" s="46"/>
      <c r="AY221" s="46"/>
      <c r="AZ221" s="46"/>
      <c r="BA221" s="46"/>
      <c r="BB221" s="46"/>
      <c r="BC221" s="46"/>
      <c r="BD221" s="46"/>
      <c r="BE221" s="46"/>
      <c r="BF221" s="46"/>
    </row>
    <row r="222" spans="50:58" s="6" customFormat="1" ht="15">
      <c r="AX222" s="46"/>
      <c r="AY222" s="46"/>
      <c r="AZ222" s="46"/>
      <c r="BA222" s="46"/>
      <c r="BB222" s="46"/>
      <c r="BC222" s="46"/>
      <c r="BD222" s="46"/>
      <c r="BE222" s="46"/>
      <c r="BF222" s="46"/>
    </row>
    <row r="223" spans="50:58" s="6" customFormat="1" ht="15">
      <c r="AX223" s="46"/>
      <c r="AY223" s="46"/>
      <c r="AZ223" s="46"/>
      <c r="BA223" s="46"/>
      <c r="BB223" s="46"/>
      <c r="BC223" s="46"/>
      <c r="BD223" s="46"/>
      <c r="BE223" s="46"/>
      <c r="BF223" s="46"/>
    </row>
    <row r="224" spans="50:58" s="6" customFormat="1" ht="15">
      <c r="AX224" s="46"/>
      <c r="AY224" s="46"/>
      <c r="AZ224" s="46"/>
      <c r="BA224" s="46"/>
      <c r="BB224" s="46"/>
      <c r="BC224" s="46"/>
      <c r="BD224" s="46"/>
      <c r="BE224" s="46"/>
      <c r="BF224" s="46"/>
    </row>
    <row r="225" spans="50:58" s="6" customFormat="1" ht="15">
      <c r="AX225" s="46"/>
      <c r="AY225" s="46"/>
      <c r="AZ225" s="46"/>
      <c r="BA225" s="46"/>
      <c r="BB225" s="46"/>
      <c r="BC225" s="46"/>
      <c r="BD225" s="46"/>
      <c r="BE225" s="46"/>
      <c r="BF225" s="46"/>
    </row>
    <row r="226" spans="50:58" s="6" customFormat="1" ht="15">
      <c r="AX226" s="46"/>
      <c r="AY226" s="46"/>
      <c r="AZ226" s="46"/>
      <c r="BA226" s="46"/>
      <c r="BB226" s="46"/>
      <c r="BC226" s="46"/>
      <c r="BD226" s="46"/>
      <c r="BE226" s="46"/>
      <c r="BF226" s="46"/>
    </row>
    <row r="227" spans="50:58" s="6" customFormat="1" ht="15">
      <c r="AX227" s="46"/>
      <c r="AY227" s="46"/>
      <c r="AZ227" s="46"/>
      <c r="BA227" s="46"/>
      <c r="BB227" s="46"/>
      <c r="BC227" s="46"/>
      <c r="BD227" s="46"/>
      <c r="BE227" s="46"/>
      <c r="BF227" s="46"/>
    </row>
    <row r="228" spans="50:58" s="6" customFormat="1" ht="15">
      <c r="AX228" s="46"/>
      <c r="AY228" s="46"/>
      <c r="AZ228" s="46"/>
      <c r="BA228" s="46"/>
      <c r="BB228" s="46"/>
      <c r="BC228" s="46"/>
      <c r="BD228" s="46"/>
      <c r="BE228" s="46"/>
      <c r="BF228" s="46"/>
    </row>
    <row r="229" spans="50:58" s="6" customFormat="1" ht="15">
      <c r="AX229" s="46"/>
      <c r="AY229" s="46"/>
      <c r="AZ229" s="46"/>
      <c r="BA229" s="46"/>
      <c r="BB229" s="46"/>
      <c r="BC229" s="46"/>
      <c r="BD229" s="46"/>
      <c r="BE229" s="46"/>
      <c r="BF229" s="46"/>
    </row>
    <row r="230" spans="50:58" s="6" customFormat="1" ht="15">
      <c r="AX230" s="46"/>
      <c r="AY230" s="46"/>
      <c r="AZ230" s="46"/>
      <c r="BA230" s="46"/>
      <c r="BB230" s="46"/>
      <c r="BC230" s="46"/>
      <c r="BD230" s="46"/>
      <c r="BE230" s="46"/>
      <c r="BF230" s="46"/>
    </row>
    <row r="231" spans="50:58" s="6" customFormat="1" ht="15">
      <c r="AX231" s="46"/>
      <c r="AY231" s="46"/>
      <c r="AZ231" s="46"/>
      <c r="BA231" s="46"/>
      <c r="BB231" s="46"/>
      <c r="BC231" s="46"/>
      <c r="BD231" s="46"/>
      <c r="BE231" s="46"/>
      <c r="BF231" s="46"/>
    </row>
    <row r="232" spans="50:58" s="6" customFormat="1" ht="15">
      <c r="AX232" s="46"/>
      <c r="AY232" s="46"/>
      <c r="AZ232" s="46"/>
      <c r="BA232" s="46"/>
      <c r="BB232" s="46"/>
      <c r="BC232" s="46"/>
      <c r="BD232" s="46"/>
      <c r="BE232" s="46"/>
      <c r="BF232" s="46"/>
    </row>
    <row r="233" spans="50:58" s="6" customFormat="1" ht="15">
      <c r="AX233" s="46"/>
      <c r="AY233" s="46"/>
      <c r="AZ233" s="46"/>
      <c r="BA233" s="46"/>
      <c r="BB233" s="46"/>
      <c r="BC233" s="46"/>
      <c r="BD233" s="46"/>
      <c r="BE233" s="46"/>
      <c r="BF233" s="46"/>
    </row>
    <row r="234" spans="50:58" s="6" customFormat="1" ht="15">
      <c r="AX234" s="46"/>
      <c r="AY234" s="46"/>
      <c r="AZ234" s="46"/>
      <c r="BA234" s="46"/>
      <c r="BB234" s="46"/>
      <c r="BC234" s="46"/>
      <c r="BD234" s="46"/>
      <c r="BE234" s="46"/>
      <c r="BF234" s="46"/>
    </row>
    <row r="235" spans="50:58" s="6" customFormat="1" ht="15">
      <c r="AX235" s="46"/>
      <c r="AY235" s="46"/>
      <c r="AZ235" s="46"/>
      <c r="BA235" s="46"/>
      <c r="BB235" s="46"/>
      <c r="BC235" s="46"/>
      <c r="BD235" s="46"/>
      <c r="BE235" s="46"/>
      <c r="BF235" s="46"/>
    </row>
    <row r="236" spans="50:58" s="6" customFormat="1" ht="15">
      <c r="AX236" s="46"/>
      <c r="AY236" s="46"/>
      <c r="AZ236" s="46"/>
      <c r="BA236" s="46"/>
      <c r="BB236" s="46"/>
      <c r="BC236" s="46"/>
      <c r="BD236" s="46"/>
      <c r="BE236" s="46"/>
      <c r="BF236" s="46"/>
    </row>
    <row r="237" spans="50:58" s="6" customFormat="1" ht="15">
      <c r="AX237" s="46"/>
      <c r="AY237" s="46"/>
      <c r="AZ237" s="46"/>
      <c r="BA237" s="46"/>
      <c r="BB237" s="46"/>
      <c r="BC237" s="46"/>
      <c r="BD237" s="46"/>
      <c r="BE237" s="46"/>
      <c r="BF237" s="46"/>
    </row>
    <row r="238" spans="50:58" s="6" customFormat="1" ht="15">
      <c r="AX238" s="46"/>
      <c r="AY238" s="46"/>
      <c r="AZ238" s="46"/>
      <c r="BA238" s="46"/>
      <c r="BB238" s="46"/>
      <c r="BC238" s="46"/>
      <c r="BD238" s="46"/>
      <c r="BE238" s="46"/>
      <c r="BF238" s="46"/>
    </row>
    <row r="239" spans="50:58" s="6" customFormat="1" ht="15">
      <c r="AX239" s="46"/>
      <c r="AY239" s="46"/>
      <c r="AZ239" s="46"/>
      <c r="BA239" s="46"/>
      <c r="BB239" s="46"/>
      <c r="BC239" s="46"/>
      <c r="BD239" s="46"/>
      <c r="BE239" s="46"/>
      <c r="BF239" s="46"/>
    </row>
    <row r="240" spans="50:58" s="6" customFormat="1" ht="15">
      <c r="AX240" s="46"/>
      <c r="AY240" s="46"/>
      <c r="AZ240" s="46"/>
      <c r="BA240" s="46"/>
      <c r="BB240" s="46"/>
      <c r="BC240" s="46"/>
      <c r="BD240" s="46"/>
      <c r="BE240" s="46"/>
      <c r="BF240" s="46"/>
    </row>
    <row r="241" spans="50:58" s="6" customFormat="1" ht="15">
      <c r="AX241" s="46"/>
      <c r="AY241" s="46"/>
      <c r="AZ241" s="46"/>
      <c r="BA241" s="46"/>
      <c r="BB241" s="46"/>
      <c r="BC241" s="46"/>
      <c r="BD241" s="46"/>
      <c r="BE241" s="46"/>
      <c r="BF241" s="46"/>
    </row>
    <row r="242" spans="50:58" s="6" customFormat="1" ht="15">
      <c r="AX242" s="46"/>
      <c r="AY242" s="46"/>
      <c r="AZ242" s="46"/>
      <c r="BA242" s="46"/>
      <c r="BB242" s="46"/>
      <c r="BC242" s="46"/>
      <c r="BD242" s="46"/>
      <c r="BE242" s="46"/>
      <c r="BF242" s="46"/>
    </row>
    <row r="243" spans="50:58" s="6" customFormat="1" ht="15">
      <c r="AX243" s="46"/>
      <c r="AY243" s="46"/>
      <c r="AZ243" s="46"/>
      <c r="BA243" s="46"/>
      <c r="BB243" s="46"/>
      <c r="BC243" s="46"/>
      <c r="BD243" s="46"/>
      <c r="BE243" s="46"/>
      <c r="BF243" s="46"/>
    </row>
    <row r="244" spans="50:58" s="6" customFormat="1" ht="15">
      <c r="AX244" s="46"/>
      <c r="AY244" s="46"/>
      <c r="AZ244" s="46"/>
      <c r="BA244" s="46"/>
      <c r="BB244" s="46"/>
      <c r="BC244" s="46"/>
      <c r="BD244" s="46"/>
      <c r="BE244" s="46"/>
      <c r="BF244" s="46"/>
    </row>
    <row r="245" spans="50:58" s="6" customFormat="1" ht="15">
      <c r="AX245" s="46"/>
      <c r="AY245" s="46"/>
      <c r="AZ245" s="46"/>
      <c r="BA245" s="46"/>
      <c r="BB245" s="46"/>
      <c r="BC245" s="46"/>
      <c r="BD245" s="46"/>
      <c r="BE245" s="46"/>
      <c r="BF245" s="46"/>
    </row>
    <row r="246" spans="50:58" s="14" customFormat="1" ht="15">
      <c r="AX246" s="51"/>
      <c r="AY246" s="51"/>
      <c r="AZ246" s="51"/>
      <c r="BA246" s="51"/>
      <c r="BB246" s="51"/>
      <c r="BC246" s="51"/>
      <c r="BD246" s="51"/>
      <c r="BE246" s="51"/>
      <c r="BF246" s="51"/>
    </row>
    <row r="247" spans="50:58" s="14" customFormat="1" ht="15">
      <c r="AX247" s="51"/>
      <c r="AY247" s="51"/>
      <c r="AZ247" s="51"/>
      <c r="BA247" s="51"/>
      <c r="BB247" s="51"/>
      <c r="BC247" s="51"/>
      <c r="BD247" s="51"/>
      <c r="BE247" s="51"/>
      <c r="BF247" s="51"/>
    </row>
    <row r="248" spans="50:58" s="14" customFormat="1" ht="15">
      <c r="AX248" s="51"/>
      <c r="AY248" s="51"/>
      <c r="AZ248" s="51"/>
      <c r="BA248" s="51"/>
      <c r="BB248" s="51"/>
      <c r="BC248" s="51"/>
      <c r="BD248" s="51"/>
      <c r="BE248" s="51"/>
      <c r="BF248" s="51"/>
    </row>
    <row r="249" spans="50:58" s="14" customFormat="1" ht="15">
      <c r="AX249" s="51"/>
      <c r="AY249" s="51"/>
      <c r="AZ249" s="51"/>
      <c r="BA249" s="51"/>
      <c r="BB249" s="51"/>
      <c r="BC249" s="51"/>
      <c r="BD249" s="51"/>
      <c r="BE249" s="51"/>
      <c r="BF249" s="51"/>
    </row>
    <row r="250" spans="50:58" s="14" customFormat="1" ht="15">
      <c r="AX250" s="51"/>
      <c r="AY250" s="51"/>
      <c r="AZ250" s="51"/>
      <c r="BA250" s="51"/>
      <c r="BB250" s="51"/>
      <c r="BC250" s="51"/>
      <c r="BD250" s="51"/>
      <c r="BE250" s="51"/>
      <c r="BF250" s="51"/>
    </row>
    <row r="251" spans="50:58" s="14" customFormat="1" ht="15">
      <c r="AX251" s="51"/>
      <c r="AY251" s="51"/>
      <c r="AZ251" s="51"/>
      <c r="BA251" s="51"/>
      <c r="BB251" s="51"/>
      <c r="BC251" s="51"/>
      <c r="BD251" s="51"/>
      <c r="BE251" s="51"/>
      <c r="BF251" s="51"/>
    </row>
    <row r="252" spans="50:58" s="14" customFormat="1" ht="15">
      <c r="AX252" s="51"/>
      <c r="AY252" s="51"/>
      <c r="AZ252" s="51"/>
      <c r="BA252" s="51"/>
      <c r="BB252" s="51"/>
      <c r="BC252" s="51"/>
      <c r="BD252" s="51"/>
      <c r="BE252" s="51"/>
      <c r="BF252" s="51"/>
    </row>
    <row r="253" spans="50:58" s="14" customFormat="1" ht="15">
      <c r="AX253" s="51"/>
      <c r="AY253" s="51"/>
      <c r="AZ253" s="51"/>
      <c r="BA253" s="51"/>
      <c r="BB253" s="51"/>
      <c r="BC253" s="51"/>
      <c r="BD253" s="51"/>
      <c r="BE253" s="51"/>
      <c r="BF253" s="51"/>
    </row>
    <row r="254" spans="50:58" s="14" customFormat="1" ht="15">
      <c r="AX254" s="51"/>
      <c r="AY254" s="51"/>
      <c r="AZ254" s="51"/>
      <c r="BA254" s="51"/>
      <c r="BB254" s="51"/>
      <c r="BC254" s="51"/>
      <c r="BD254" s="51"/>
      <c r="BE254" s="51"/>
      <c r="BF254" s="51"/>
    </row>
    <row r="255" spans="50:58" s="14" customFormat="1" ht="15">
      <c r="AX255" s="51"/>
      <c r="AY255" s="51"/>
      <c r="AZ255" s="51"/>
      <c r="BA255" s="51"/>
      <c r="BB255" s="51"/>
      <c r="BC255" s="51"/>
      <c r="BD255" s="51"/>
      <c r="BE255" s="51"/>
      <c r="BF255" s="51"/>
    </row>
    <row r="256" spans="50:58" s="14" customFormat="1" ht="15">
      <c r="AX256" s="51"/>
      <c r="AY256" s="51"/>
      <c r="AZ256" s="51"/>
      <c r="BA256" s="51"/>
      <c r="BB256" s="51"/>
      <c r="BC256" s="51"/>
      <c r="BD256" s="51"/>
      <c r="BE256" s="51"/>
      <c r="BF256" s="51"/>
    </row>
    <row r="257" spans="50:58" s="14" customFormat="1" ht="15">
      <c r="AX257" s="51"/>
      <c r="AY257" s="51"/>
      <c r="AZ257" s="51"/>
      <c r="BA257" s="51"/>
      <c r="BB257" s="51"/>
      <c r="BC257" s="51"/>
      <c r="BD257" s="51"/>
      <c r="BE257" s="51"/>
      <c r="BF257" s="51"/>
    </row>
    <row r="258" spans="50:58" s="14" customFormat="1" ht="15">
      <c r="AX258" s="51"/>
      <c r="AY258" s="51"/>
      <c r="AZ258" s="51"/>
      <c r="BA258" s="51"/>
      <c r="BB258" s="51"/>
      <c r="BC258" s="51"/>
      <c r="BD258" s="51"/>
      <c r="BE258" s="51"/>
      <c r="BF258" s="51"/>
    </row>
    <row r="259" spans="50:58" s="14" customFormat="1" ht="15">
      <c r="AX259" s="51"/>
      <c r="AY259" s="51"/>
      <c r="AZ259" s="51"/>
      <c r="BA259" s="51"/>
      <c r="BB259" s="51"/>
      <c r="BC259" s="51"/>
      <c r="BD259" s="51"/>
      <c r="BE259" s="51"/>
      <c r="BF259" s="51"/>
    </row>
    <row r="260" spans="50:58" s="14" customFormat="1" ht="15">
      <c r="AX260" s="51"/>
      <c r="AY260" s="51"/>
      <c r="AZ260" s="51"/>
      <c r="BA260" s="51"/>
      <c r="BB260" s="51"/>
      <c r="BC260" s="51"/>
      <c r="BD260" s="51"/>
      <c r="BE260" s="51"/>
      <c r="BF260" s="51"/>
    </row>
    <row r="261" spans="50:58" s="14" customFormat="1" ht="15">
      <c r="AX261" s="51"/>
      <c r="AY261" s="51"/>
      <c r="AZ261" s="51"/>
      <c r="BA261" s="51"/>
      <c r="BB261" s="51"/>
      <c r="BC261" s="51"/>
      <c r="BD261" s="51"/>
      <c r="BE261" s="51"/>
      <c r="BF261" s="51"/>
    </row>
    <row r="262" spans="50:58" s="14" customFormat="1" ht="15">
      <c r="AX262" s="51"/>
      <c r="AY262" s="51"/>
      <c r="AZ262" s="51"/>
      <c r="BA262" s="51"/>
      <c r="BB262" s="51"/>
      <c r="BC262" s="51"/>
      <c r="BD262" s="51"/>
      <c r="BE262" s="51"/>
      <c r="BF262" s="51"/>
    </row>
    <row r="263" spans="50:58" s="14" customFormat="1" ht="15">
      <c r="AX263" s="51"/>
      <c r="AY263" s="51"/>
      <c r="AZ263" s="51"/>
      <c r="BA263" s="51"/>
      <c r="BB263" s="51"/>
      <c r="BC263" s="51"/>
      <c r="BD263" s="51"/>
      <c r="BE263" s="51"/>
      <c r="BF263" s="51"/>
    </row>
    <row r="264" spans="50:58" s="14" customFormat="1" ht="15">
      <c r="AX264" s="51"/>
      <c r="AY264" s="51"/>
      <c r="AZ264" s="51"/>
      <c r="BA264" s="51"/>
      <c r="BB264" s="51"/>
      <c r="BC264" s="51"/>
      <c r="BD264" s="51"/>
      <c r="BE264" s="51"/>
      <c r="BF264" s="51"/>
    </row>
    <row r="265" spans="50:58" s="14" customFormat="1" ht="15">
      <c r="AX265" s="51"/>
      <c r="AY265" s="51"/>
      <c r="AZ265" s="51"/>
      <c r="BA265" s="51"/>
      <c r="BB265" s="51"/>
      <c r="BC265" s="51"/>
      <c r="BD265" s="51"/>
      <c r="BE265" s="51"/>
      <c r="BF265" s="51"/>
    </row>
    <row r="266" spans="50:58" s="14" customFormat="1" ht="15">
      <c r="AX266" s="51"/>
      <c r="AY266" s="51"/>
      <c r="AZ266" s="51"/>
      <c r="BA266" s="51"/>
      <c r="BB266" s="51"/>
      <c r="BC266" s="51"/>
      <c r="BD266" s="51"/>
      <c r="BE266" s="51"/>
      <c r="BF266" s="51"/>
    </row>
    <row r="267" spans="50:58" s="14" customFormat="1" ht="15">
      <c r="AX267" s="51"/>
      <c r="AY267" s="51"/>
      <c r="AZ267" s="51"/>
      <c r="BA267" s="51"/>
      <c r="BB267" s="51"/>
      <c r="BC267" s="51"/>
      <c r="BD267" s="51"/>
      <c r="BE267" s="51"/>
      <c r="BF267" s="51"/>
    </row>
    <row r="268" spans="50:58" s="14" customFormat="1" ht="15">
      <c r="AX268" s="51"/>
      <c r="AY268" s="51"/>
      <c r="AZ268" s="51"/>
      <c r="BA268" s="51"/>
      <c r="BB268" s="51"/>
      <c r="BC268" s="51"/>
      <c r="BD268" s="51"/>
      <c r="BE268" s="51"/>
      <c r="BF268" s="51"/>
    </row>
    <row r="269" spans="50:58" s="14" customFormat="1" ht="15">
      <c r="AX269" s="51"/>
      <c r="AY269" s="51"/>
      <c r="AZ269" s="51"/>
      <c r="BA269" s="51"/>
      <c r="BB269" s="51"/>
      <c r="BC269" s="51"/>
      <c r="BD269" s="51"/>
      <c r="BE269" s="51"/>
      <c r="BF269" s="51"/>
    </row>
    <row r="270" spans="50:58" s="14" customFormat="1" ht="15">
      <c r="AX270" s="51"/>
      <c r="AY270" s="51"/>
      <c r="AZ270" s="51"/>
      <c r="BA270" s="51"/>
      <c r="BB270" s="51"/>
      <c r="BC270" s="51"/>
      <c r="BD270" s="51"/>
      <c r="BE270" s="51"/>
      <c r="BF270" s="51"/>
    </row>
    <row r="271" spans="50:58" s="14" customFormat="1" ht="15">
      <c r="AX271" s="51"/>
      <c r="AY271" s="51"/>
      <c r="AZ271" s="51"/>
      <c r="BA271" s="51"/>
      <c r="BB271" s="51"/>
      <c r="BC271" s="51"/>
      <c r="BD271" s="51"/>
      <c r="BE271" s="51"/>
      <c r="BF271" s="51"/>
    </row>
    <row r="272" spans="50:58" s="14" customFormat="1" ht="15">
      <c r="AX272" s="51"/>
      <c r="AY272" s="51"/>
      <c r="AZ272" s="51"/>
      <c r="BA272" s="51"/>
      <c r="BB272" s="51"/>
      <c r="BC272" s="51"/>
      <c r="BD272" s="51"/>
      <c r="BE272" s="51"/>
      <c r="BF272" s="51"/>
    </row>
    <row r="273" spans="50:58" s="14" customFormat="1" ht="15">
      <c r="AX273" s="51"/>
      <c r="AY273" s="51"/>
      <c r="AZ273" s="51"/>
      <c r="BA273" s="51"/>
      <c r="BB273" s="51"/>
      <c r="BC273" s="51"/>
      <c r="BD273" s="51"/>
      <c r="BE273" s="51"/>
      <c r="BF273" s="51"/>
    </row>
    <row r="274" spans="50:58" s="14" customFormat="1" ht="15">
      <c r="AX274" s="51"/>
      <c r="AY274" s="51"/>
      <c r="AZ274" s="51"/>
      <c r="BA274" s="51"/>
      <c r="BB274" s="51"/>
      <c r="BC274" s="51"/>
      <c r="BD274" s="51"/>
      <c r="BE274" s="51"/>
      <c r="BF274" s="51"/>
    </row>
    <row r="275" spans="50:58" s="14" customFormat="1" ht="15">
      <c r="AX275" s="51"/>
      <c r="AY275" s="51"/>
      <c r="AZ275" s="51"/>
      <c r="BA275" s="51"/>
      <c r="BB275" s="51"/>
      <c r="BC275" s="51"/>
      <c r="BD275" s="51"/>
      <c r="BE275" s="51"/>
      <c r="BF275" s="51"/>
    </row>
    <row r="276" spans="50:58" s="14" customFormat="1" ht="15">
      <c r="AX276" s="51"/>
      <c r="AY276" s="51"/>
      <c r="AZ276" s="51"/>
      <c r="BA276" s="51"/>
      <c r="BB276" s="51"/>
      <c r="BC276" s="51"/>
      <c r="BD276" s="51"/>
      <c r="BE276" s="51"/>
      <c r="BF276" s="51"/>
    </row>
    <row r="277" spans="50:58" s="14" customFormat="1" ht="15">
      <c r="AX277" s="51"/>
      <c r="AY277" s="51"/>
      <c r="AZ277" s="51"/>
      <c r="BA277" s="51"/>
      <c r="BB277" s="51"/>
      <c r="BC277" s="51"/>
      <c r="BD277" s="51"/>
      <c r="BE277" s="51"/>
      <c r="BF277" s="51"/>
    </row>
    <row r="278" spans="50:58" s="14" customFormat="1" ht="15">
      <c r="AX278" s="51"/>
      <c r="AY278" s="51"/>
      <c r="AZ278" s="51"/>
      <c r="BA278" s="51"/>
      <c r="BB278" s="51"/>
      <c r="BC278" s="51"/>
      <c r="BD278" s="51"/>
      <c r="BE278" s="51"/>
      <c r="BF278" s="51"/>
    </row>
    <row r="279" spans="50:58" s="14" customFormat="1" ht="15">
      <c r="AX279" s="51"/>
      <c r="AY279" s="51"/>
      <c r="AZ279" s="51"/>
      <c r="BA279" s="51"/>
      <c r="BB279" s="51"/>
      <c r="BC279" s="51"/>
      <c r="BD279" s="51"/>
      <c r="BE279" s="51"/>
      <c r="BF279" s="51"/>
    </row>
    <row r="280" spans="50:58" s="14" customFormat="1" ht="15">
      <c r="AX280" s="51"/>
      <c r="AY280" s="51"/>
      <c r="AZ280" s="51"/>
      <c r="BA280" s="51"/>
      <c r="BB280" s="51"/>
      <c r="BC280" s="51"/>
      <c r="BD280" s="51"/>
      <c r="BE280" s="51"/>
      <c r="BF280" s="51"/>
    </row>
    <row r="281" spans="50:58" s="14" customFormat="1" ht="15">
      <c r="AX281" s="51"/>
      <c r="AY281" s="51"/>
      <c r="AZ281" s="51"/>
      <c r="BA281" s="51"/>
      <c r="BB281" s="51"/>
      <c r="BC281" s="51"/>
      <c r="BD281" s="51"/>
      <c r="BE281" s="51"/>
      <c r="BF281" s="51"/>
    </row>
    <row r="282" spans="50:58" s="14" customFormat="1" ht="15">
      <c r="AX282" s="51"/>
      <c r="AY282" s="51"/>
      <c r="AZ282" s="51"/>
      <c r="BA282" s="51"/>
      <c r="BB282" s="51"/>
      <c r="BC282" s="51"/>
      <c r="BD282" s="51"/>
      <c r="BE282" s="51"/>
      <c r="BF282" s="51"/>
    </row>
    <row r="283" spans="50:58" s="14" customFormat="1" ht="15">
      <c r="AX283" s="51"/>
      <c r="AY283" s="51"/>
      <c r="AZ283" s="51"/>
      <c r="BA283" s="51"/>
      <c r="BB283" s="51"/>
      <c r="BC283" s="51"/>
      <c r="BD283" s="51"/>
      <c r="BE283" s="51"/>
      <c r="BF283" s="51"/>
    </row>
    <row r="284" spans="50:58" s="14" customFormat="1" ht="15">
      <c r="AX284" s="51"/>
      <c r="AY284" s="51"/>
      <c r="AZ284" s="51"/>
      <c r="BA284" s="51"/>
      <c r="BB284" s="51"/>
      <c r="BC284" s="51"/>
      <c r="BD284" s="51"/>
      <c r="BE284" s="51"/>
      <c r="BF284" s="51"/>
    </row>
    <row r="285" spans="50:58" s="14" customFormat="1" ht="15">
      <c r="AX285" s="51"/>
      <c r="AY285" s="51"/>
      <c r="AZ285" s="51"/>
      <c r="BA285" s="51"/>
      <c r="BB285" s="51"/>
      <c r="BC285" s="51"/>
      <c r="BD285" s="51"/>
      <c r="BE285" s="51"/>
      <c r="BF285" s="51"/>
    </row>
    <row r="286" spans="50:58" s="14" customFormat="1" ht="15">
      <c r="AX286" s="51"/>
      <c r="AY286" s="51"/>
      <c r="AZ286" s="51"/>
      <c r="BA286" s="51"/>
      <c r="BB286" s="51"/>
      <c r="BC286" s="51"/>
      <c r="BD286" s="51"/>
      <c r="BE286" s="51"/>
      <c r="BF286" s="51"/>
    </row>
    <row r="287" spans="50:58" s="14" customFormat="1" ht="15">
      <c r="AX287" s="51"/>
      <c r="AY287" s="51"/>
      <c r="AZ287" s="51"/>
      <c r="BA287" s="51"/>
      <c r="BB287" s="51"/>
      <c r="BC287" s="51"/>
      <c r="BD287" s="51"/>
      <c r="BE287" s="51"/>
      <c r="BF287" s="51"/>
    </row>
    <row r="288" spans="50:58" s="14" customFormat="1" ht="15">
      <c r="AX288" s="51"/>
      <c r="AY288" s="51"/>
      <c r="AZ288" s="51"/>
      <c r="BA288" s="51"/>
      <c r="BB288" s="51"/>
      <c r="BC288" s="51"/>
      <c r="BD288" s="51"/>
      <c r="BE288" s="51"/>
      <c r="BF288" s="51"/>
    </row>
    <row r="289" spans="50:58" s="14" customFormat="1" ht="15">
      <c r="AX289" s="51"/>
      <c r="AY289" s="51"/>
      <c r="AZ289" s="51"/>
      <c r="BA289" s="51"/>
      <c r="BB289" s="51"/>
      <c r="BC289" s="51"/>
      <c r="BD289" s="51"/>
      <c r="BE289" s="51"/>
      <c r="BF289" s="51"/>
    </row>
    <row r="290" spans="50:58" s="14" customFormat="1" ht="15">
      <c r="AX290" s="51"/>
      <c r="AY290" s="51"/>
      <c r="AZ290" s="51"/>
      <c r="BA290" s="51"/>
      <c r="BB290" s="51"/>
      <c r="BC290" s="51"/>
      <c r="BD290" s="51"/>
      <c r="BE290" s="51"/>
      <c r="BF290" s="51"/>
    </row>
    <row r="291" spans="50:58" s="14" customFormat="1" ht="15">
      <c r="AX291" s="51"/>
      <c r="AY291" s="51"/>
      <c r="AZ291" s="51"/>
      <c r="BA291" s="51"/>
      <c r="BB291" s="51"/>
      <c r="BC291" s="51"/>
      <c r="BD291" s="51"/>
      <c r="BE291" s="51"/>
      <c r="BF291" s="51"/>
    </row>
    <row r="292" spans="50:58" s="14" customFormat="1" ht="15">
      <c r="AX292" s="51"/>
      <c r="AY292" s="51"/>
      <c r="AZ292" s="51"/>
      <c r="BA292" s="51"/>
      <c r="BB292" s="51"/>
      <c r="BC292" s="51"/>
      <c r="BD292" s="51"/>
      <c r="BE292" s="51"/>
      <c r="BF292" s="51"/>
    </row>
    <row r="293" spans="50:58" s="14" customFormat="1" ht="15">
      <c r="AX293" s="51"/>
      <c r="AY293" s="51"/>
      <c r="AZ293" s="51"/>
      <c r="BA293" s="51"/>
      <c r="BB293" s="51"/>
      <c r="BC293" s="51"/>
      <c r="BD293" s="51"/>
      <c r="BE293" s="51"/>
      <c r="BF293" s="51"/>
    </row>
    <row r="294" spans="50:58" s="14" customFormat="1" ht="15">
      <c r="AX294" s="51"/>
      <c r="AY294" s="51"/>
      <c r="AZ294" s="51"/>
      <c r="BA294" s="51"/>
      <c r="BB294" s="51"/>
      <c r="BC294" s="51"/>
      <c r="BD294" s="51"/>
      <c r="BE294" s="51"/>
      <c r="BF294" s="51"/>
    </row>
    <row r="295" spans="50:58" s="14" customFormat="1" ht="15">
      <c r="AX295" s="51"/>
      <c r="AY295" s="51"/>
      <c r="AZ295" s="51"/>
      <c r="BA295" s="51"/>
      <c r="BB295" s="51"/>
      <c r="BC295" s="51"/>
      <c r="BD295" s="51"/>
      <c r="BE295" s="51"/>
      <c r="BF295" s="51"/>
    </row>
    <row r="296" spans="50:58" s="14" customFormat="1" ht="15">
      <c r="AX296" s="51"/>
      <c r="AY296" s="51"/>
      <c r="AZ296" s="51"/>
      <c r="BA296" s="51"/>
      <c r="BB296" s="51"/>
      <c r="BC296" s="51"/>
      <c r="BD296" s="51"/>
      <c r="BE296" s="51"/>
      <c r="BF296" s="51"/>
    </row>
    <row r="297" spans="50:58" s="14" customFormat="1" ht="15">
      <c r="AX297" s="51"/>
      <c r="AY297" s="51"/>
      <c r="AZ297" s="51"/>
      <c r="BA297" s="51"/>
      <c r="BB297" s="51"/>
      <c r="BC297" s="51"/>
      <c r="BD297" s="51"/>
      <c r="BE297" s="51"/>
      <c r="BF297" s="51"/>
    </row>
    <row r="298" spans="50:58" s="14" customFormat="1" ht="15">
      <c r="AX298" s="51"/>
      <c r="AY298" s="51"/>
      <c r="AZ298" s="51"/>
      <c r="BA298" s="51"/>
      <c r="BB298" s="51"/>
      <c r="BC298" s="51"/>
      <c r="BD298" s="51"/>
      <c r="BE298" s="51"/>
      <c r="BF298" s="51"/>
    </row>
    <row r="299" spans="50:58" s="14" customFormat="1" ht="15">
      <c r="AX299" s="51"/>
      <c r="AY299" s="51"/>
      <c r="AZ299" s="51"/>
      <c r="BA299" s="51"/>
      <c r="BB299" s="51"/>
      <c r="BC299" s="51"/>
      <c r="BD299" s="51"/>
      <c r="BE299" s="51"/>
      <c r="BF299" s="51"/>
    </row>
    <row r="300" spans="50:58" s="14" customFormat="1" ht="15">
      <c r="AX300" s="51"/>
      <c r="AY300" s="51"/>
      <c r="AZ300" s="51"/>
      <c r="BA300" s="51"/>
      <c r="BB300" s="51"/>
      <c r="BC300" s="51"/>
      <c r="BD300" s="51"/>
      <c r="BE300" s="51"/>
      <c r="BF300" s="51"/>
    </row>
    <row r="301" spans="50:58" s="14" customFormat="1" ht="15">
      <c r="AX301" s="51"/>
      <c r="AY301" s="51"/>
      <c r="AZ301" s="51"/>
      <c r="BA301" s="51"/>
      <c r="BB301" s="51"/>
      <c r="BC301" s="51"/>
      <c r="BD301" s="51"/>
      <c r="BE301" s="51"/>
      <c r="BF301" s="51"/>
    </row>
    <row r="302" spans="50:58" s="14" customFormat="1" ht="15">
      <c r="AX302" s="51"/>
      <c r="AY302" s="51"/>
      <c r="AZ302" s="51"/>
      <c r="BA302" s="51"/>
      <c r="BB302" s="51"/>
      <c r="BC302" s="51"/>
      <c r="BD302" s="51"/>
      <c r="BE302" s="51"/>
      <c r="BF302" s="51"/>
    </row>
    <row r="303" spans="50:58" s="14" customFormat="1" ht="15">
      <c r="AX303" s="51"/>
      <c r="AY303" s="51"/>
      <c r="AZ303" s="51"/>
      <c r="BA303" s="51"/>
      <c r="BB303" s="51"/>
      <c r="BC303" s="51"/>
      <c r="BD303" s="51"/>
      <c r="BE303" s="51"/>
      <c r="BF303" s="51"/>
    </row>
    <row r="304" spans="50:58" s="14" customFormat="1" ht="15">
      <c r="AX304" s="51"/>
      <c r="AY304" s="51"/>
      <c r="AZ304" s="51"/>
      <c r="BA304" s="51"/>
      <c r="BB304" s="51"/>
      <c r="BC304" s="51"/>
      <c r="BD304" s="51"/>
      <c r="BE304" s="51"/>
      <c r="BF304" s="51"/>
    </row>
    <row r="305" spans="50:58" s="14" customFormat="1" ht="15">
      <c r="AX305" s="51"/>
      <c r="AY305" s="51"/>
      <c r="AZ305" s="51"/>
      <c r="BA305" s="51"/>
      <c r="BB305" s="51"/>
      <c r="BC305" s="51"/>
      <c r="BD305" s="51"/>
      <c r="BE305" s="51"/>
      <c r="BF305" s="51"/>
    </row>
    <row r="306" spans="50:58" s="14" customFormat="1" ht="15">
      <c r="AX306" s="51"/>
      <c r="AY306" s="51"/>
      <c r="AZ306" s="51"/>
      <c r="BA306" s="51"/>
      <c r="BB306" s="51"/>
      <c r="BC306" s="51"/>
      <c r="BD306" s="51"/>
      <c r="BE306" s="51"/>
      <c r="BF306" s="51"/>
    </row>
    <row r="307" spans="50:58" s="14" customFormat="1" ht="15">
      <c r="AX307" s="51"/>
      <c r="AY307" s="51"/>
      <c r="AZ307" s="51"/>
      <c r="BA307" s="51"/>
      <c r="BB307" s="51"/>
      <c r="BC307" s="51"/>
      <c r="BD307" s="51"/>
      <c r="BE307" s="51"/>
      <c r="BF307" s="51"/>
    </row>
    <row r="308" spans="50:58" s="14" customFormat="1" ht="15">
      <c r="AX308" s="51"/>
      <c r="AY308" s="51"/>
      <c r="AZ308" s="51"/>
      <c r="BA308" s="51"/>
      <c r="BB308" s="51"/>
      <c r="BC308" s="51"/>
      <c r="BD308" s="51"/>
      <c r="BE308" s="51"/>
      <c r="BF308" s="51"/>
    </row>
    <row r="309" spans="50:58" s="14" customFormat="1" ht="15">
      <c r="AX309" s="51"/>
      <c r="AY309" s="51"/>
      <c r="AZ309" s="51"/>
      <c r="BA309" s="51"/>
      <c r="BB309" s="51"/>
      <c r="BC309" s="51"/>
      <c r="BD309" s="51"/>
      <c r="BE309" s="51"/>
      <c r="BF309" s="51"/>
    </row>
    <row r="310" spans="50:58" s="14" customFormat="1" ht="15">
      <c r="AX310" s="51"/>
      <c r="AY310" s="51"/>
      <c r="AZ310" s="51"/>
      <c r="BA310" s="51"/>
      <c r="BB310" s="51"/>
      <c r="BC310" s="51"/>
      <c r="BD310" s="51"/>
      <c r="BE310" s="51"/>
      <c r="BF310" s="51"/>
    </row>
    <row r="311" spans="50:58" s="14" customFormat="1" ht="15">
      <c r="AX311" s="51"/>
      <c r="AY311" s="51"/>
      <c r="AZ311" s="51"/>
      <c r="BA311" s="51"/>
      <c r="BB311" s="51"/>
      <c r="BC311" s="51"/>
      <c r="BD311" s="51"/>
      <c r="BE311" s="51"/>
      <c r="BF311" s="51"/>
    </row>
    <row r="312" spans="50:58" s="14" customFormat="1" ht="15">
      <c r="AX312" s="51"/>
      <c r="AY312" s="51"/>
      <c r="AZ312" s="51"/>
      <c r="BA312" s="51"/>
      <c r="BB312" s="51"/>
      <c r="BC312" s="51"/>
      <c r="BD312" s="51"/>
      <c r="BE312" s="51"/>
      <c r="BF312" s="51"/>
    </row>
    <row r="313" spans="50:58" s="14" customFormat="1" ht="15">
      <c r="AX313" s="51"/>
      <c r="AY313" s="51"/>
      <c r="AZ313" s="51"/>
      <c r="BA313" s="51"/>
      <c r="BB313" s="51"/>
      <c r="BC313" s="51"/>
      <c r="BD313" s="51"/>
      <c r="BE313" s="51"/>
      <c r="BF313" s="51"/>
    </row>
    <row r="314" spans="50:58" s="5" customFormat="1" ht="15.75">
      <c r="AX314" s="50"/>
      <c r="AY314" s="50"/>
      <c r="AZ314" s="50"/>
      <c r="BA314" s="50"/>
      <c r="BB314" s="50"/>
      <c r="BC314" s="50"/>
      <c r="BD314" s="50"/>
      <c r="BE314" s="50"/>
      <c r="BF314" s="50"/>
    </row>
    <row r="315" spans="50:58" s="5" customFormat="1" ht="15.75">
      <c r="AX315" s="50"/>
      <c r="AY315" s="50"/>
      <c r="AZ315" s="50"/>
      <c r="BA315" s="50"/>
      <c r="BB315" s="50"/>
      <c r="BC315" s="50"/>
      <c r="BD315" s="50"/>
      <c r="BE315" s="50"/>
      <c r="BF315" s="50"/>
    </row>
    <row r="316" spans="50:58" s="5" customFormat="1" ht="15.75">
      <c r="AX316" s="50"/>
      <c r="AY316" s="50"/>
      <c r="AZ316" s="50"/>
      <c r="BA316" s="50"/>
      <c r="BB316" s="50"/>
      <c r="BC316" s="50"/>
      <c r="BD316" s="50"/>
      <c r="BE316" s="50"/>
      <c r="BF316" s="50"/>
    </row>
    <row r="317" spans="50:58" s="5" customFormat="1" ht="15.75">
      <c r="AX317" s="50"/>
      <c r="AY317" s="50"/>
      <c r="AZ317" s="50"/>
      <c r="BA317" s="50"/>
      <c r="BB317" s="50"/>
      <c r="BC317" s="50"/>
      <c r="BD317" s="50"/>
      <c r="BE317" s="50"/>
      <c r="BF317" s="50"/>
    </row>
    <row r="318" spans="50:58" s="5" customFormat="1" ht="15.75">
      <c r="AX318" s="50"/>
      <c r="AY318" s="50"/>
      <c r="AZ318" s="50"/>
      <c r="BA318" s="50"/>
      <c r="BB318" s="50"/>
      <c r="BC318" s="50"/>
      <c r="BD318" s="50"/>
      <c r="BE318" s="50"/>
      <c r="BF318" s="50"/>
    </row>
    <row r="319" spans="50:58" s="5" customFormat="1" ht="15.75">
      <c r="AX319" s="50"/>
      <c r="AY319" s="50"/>
      <c r="AZ319" s="50"/>
      <c r="BA319" s="50"/>
      <c r="BB319" s="50"/>
      <c r="BC319" s="50"/>
      <c r="BD319" s="50"/>
      <c r="BE319" s="50"/>
      <c r="BF319" s="50"/>
    </row>
    <row r="320" spans="50:58" s="5" customFormat="1" ht="15.75">
      <c r="AX320" s="50"/>
      <c r="AY320" s="50"/>
      <c r="AZ320" s="50"/>
      <c r="BA320" s="50"/>
      <c r="BB320" s="50"/>
      <c r="BC320" s="50"/>
      <c r="BD320" s="50"/>
      <c r="BE320" s="50"/>
      <c r="BF320" s="50"/>
    </row>
    <row r="321" spans="50:58" s="5" customFormat="1" ht="15.75">
      <c r="AX321" s="50"/>
      <c r="AY321" s="50"/>
      <c r="AZ321" s="50"/>
      <c r="BA321" s="50"/>
      <c r="BB321" s="50"/>
      <c r="BC321" s="50"/>
      <c r="BD321" s="50"/>
      <c r="BE321" s="50"/>
      <c r="BF321" s="50"/>
    </row>
    <row r="322" spans="50:58" s="5" customFormat="1" ht="15.75">
      <c r="AX322" s="50"/>
      <c r="AY322" s="50"/>
      <c r="AZ322" s="50"/>
      <c r="BA322" s="50"/>
      <c r="BB322" s="50"/>
      <c r="BC322" s="50"/>
      <c r="BD322" s="50"/>
      <c r="BE322" s="50"/>
      <c r="BF322" s="50"/>
    </row>
    <row r="323" spans="50:58" s="5" customFormat="1" ht="15.75">
      <c r="AX323" s="50"/>
      <c r="AY323" s="50"/>
      <c r="AZ323" s="50"/>
      <c r="BA323" s="50"/>
      <c r="BB323" s="50"/>
      <c r="BC323" s="50"/>
      <c r="BD323" s="50"/>
      <c r="BE323" s="50"/>
      <c r="BF323" s="50"/>
    </row>
  </sheetData>
  <sheetProtection/>
  <mergeCells count="1197">
    <mergeCell ref="AT120:AU120"/>
    <mergeCell ref="AV121:AW121"/>
    <mergeCell ref="Z121:AA121"/>
    <mergeCell ref="AB121:AC121"/>
    <mergeCell ref="AD121:AE121"/>
    <mergeCell ref="AF121:AG121"/>
    <mergeCell ref="AJ121:AK121"/>
    <mergeCell ref="AT121:AU121"/>
    <mergeCell ref="R121:S121"/>
    <mergeCell ref="T121:U121"/>
    <mergeCell ref="V121:W121"/>
    <mergeCell ref="X121:Y121"/>
    <mergeCell ref="A121:B121"/>
    <mergeCell ref="C121:M121"/>
    <mergeCell ref="N121:O121"/>
    <mergeCell ref="P121:Q121"/>
    <mergeCell ref="AT102:AU102"/>
    <mergeCell ref="AV82:AW82"/>
    <mergeCell ref="AV81:AW81"/>
    <mergeCell ref="AR108:AS108"/>
    <mergeCell ref="AT82:AU82"/>
    <mergeCell ref="AT83:AU83"/>
    <mergeCell ref="AV97:AW97"/>
    <mergeCell ref="AT89:AU89"/>
    <mergeCell ref="AR89:AS89"/>
    <mergeCell ref="AV89:AW89"/>
    <mergeCell ref="AL102:AM102"/>
    <mergeCell ref="AR102:AS102"/>
    <mergeCell ref="AR84:AS84"/>
    <mergeCell ref="K51:L51"/>
    <mergeCell ref="M51:N51"/>
    <mergeCell ref="O51:P51"/>
    <mergeCell ref="AH65:AI65"/>
    <mergeCell ref="V102:W102"/>
    <mergeCell ref="AH102:AI102"/>
    <mergeCell ref="AJ84:AK84"/>
    <mergeCell ref="Y50:Z51"/>
    <mergeCell ref="AJ76:AK76"/>
    <mergeCell ref="AL101:AM101"/>
    <mergeCell ref="AJ66:AK66"/>
    <mergeCell ref="AJ67:AK67"/>
    <mergeCell ref="AB101:AC101"/>
    <mergeCell ref="AD101:AE101"/>
    <mergeCell ref="Z101:AA101"/>
    <mergeCell ref="Z100:AA100"/>
    <mergeCell ref="AB100:AC100"/>
    <mergeCell ref="A50:B50"/>
    <mergeCell ref="C50:D50"/>
    <mergeCell ref="E50:F50"/>
    <mergeCell ref="G50:H50"/>
    <mergeCell ref="I50:J50"/>
    <mergeCell ref="W50:X51"/>
    <mergeCell ref="K49:L49"/>
    <mergeCell ref="M49:N49"/>
    <mergeCell ref="M50:N50"/>
    <mergeCell ref="O50:P50"/>
    <mergeCell ref="K50:L50"/>
    <mergeCell ref="R50:V51"/>
    <mergeCell ref="A49:B49"/>
    <mergeCell ref="C49:D49"/>
    <mergeCell ref="E49:F49"/>
    <mergeCell ref="G49:H49"/>
    <mergeCell ref="I49:J49"/>
    <mergeCell ref="A51:B51"/>
    <mergeCell ref="C51:D51"/>
    <mergeCell ref="E51:F51"/>
    <mergeCell ref="G51:H51"/>
    <mergeCell ref="I51:J51"/>
    <mergeCell ref="M48:N48"/>
    <mergeCell ref="O48:P48"/>
    <mergeCell ref="W49:X49"/>
    <mergeCell ref="Y49:Z49"/>
    <mergeCell ref="R48:V48"/>
    <mergeCell ref="W48:X48"/>
    <mergeCell ref="Y48:Z48"/>
    <mergeCell ref="O49:P49"/>
    <mergeCell ref="R49:V49"/>
    <mergeCell ref="A48:B48"/>
    <mergeCell ref="C48:D48"/>
    <mergeCell ref="E48:F48"/>
    <mergeCell ref="G48:H48"/>
    <mergeCell ref="I48:J48"/>
    <mergeCell ref="K48:L48"/>
    <mergeCell ref="Y47:Z47"/>
    <mergeCell ref="AB47:AM47"/>
    <mergeCell ref="AN46:AU46"/>
    <mergeCell ref="AV46:AW46"/>
    <mergeCell ref="AN47:AU47"/>
    <mergeCell ref="AV47:AW47"/>
    <mergeCell ref="Y46:Z46"/>
    <mergeCell ref="AB46:AM46"/>
    <mergeCell ref="A47:B47"/>
    <mergeCell ref="C47:D47"/>
    <mergeCell ref="E47:F47"/>
    <mergeCell ref="G47:H47"/>
    <mergeCell ref="I47:J47"/>
    <mergeCell ref="K47:L47"/>
    <mergeCell ref="R47:V47"/>
    <mergeCell ref="W47:X47"/>
    <mergeCell ref="M46:N46"/>
    <mergeCell ref="O46:P46"/>
    <mergeCell ref="M47:N47"/>
    <mergeCell ref="O47:P47"/>
    <mergeCell ref="R46:V46"/>
    <mergeCell ref="W46:X46"/>
    <mergeCell ref="A46:B46"/>
    <mergeCell ref="C46:D46"/>
    <mergeCell ref="E46:F46"/>
    <mergeCell ref="G46:H46"/>
    <mergeCell ref="I46:J46"/>
    <mergeCell ref="K46:L46"/>
    <mergeCell ref="AD106:AE106"/>
    <mergeCell ref="AF106:AG106"/>
    <mergeCell ref="AS39:AS40"/>
    <mergeCell ref="G43:M43"/>
    <mergeCell ref="AI43:AM43"/>
    <mergeCell ref="V105:W105"/>
    <mergeCell ref="AF105:AG105"/>
    <mergeCell ref="AB104:AC104"/>
    <mergeCell ref="AD104:AE104"/>
    <mergeCell ref="X105:Y105"/>
    <mergeCell ref="V106:W106"/>
    <mergeCell ref="X106:Y106"/>
    <mergeCell ref="Z106:AA106"/>
    <mergeCell ref="AB106:AC106"/>
    <mergeCell ref="R105:S105"/>
    <mergeCell ref="T105:U105"/>
    <mergeCell ref="Z105:AA105"/>
    <mergeCell ref="AB105:AC105"/>
    <mergeCell ref="A106:B106"/>
    <mergeCell ref="C106:M106"/>
    <mergeCell ref="N106:O106"/>
    <mergeCell ref="P106:Q106"/>
    <mergeCell ref="R106:S106"/>
    <mergeCell ref="T106:U106"/>
    <mergeCell ref="A105:B105"/>
    <mergeCell ref="C105:M105"/>
    <mergeCell ref="N105:O105"/>
    <mergeCell ref="P105:Q105"/>
    <mergeCell ref="AD105:AE105"/>
    <mergeCell ref="AF104:AG104"/>
    <mergeCell ref="A104:B104"/>
    <mergeCell ref="C104:M104"/>
    <mergeCell ref="N104:O104"/>
    <mergeCell ref="P104:Q104"/>
    <mergeCell ref="R104:S104"/>
    <mergeCell ref="T104:U104"/>
    <mergeCell ref="V104:W104"/>
    <mergeCell ref="X104:Y104"/>
    <mergeCell ref="Z104:AA104"/>
    <mergeCell ref="V103:W103"/>
    <mergeCell ref="X103:Y103"/>
    <mergeCell ref="Z103:AA103"/>
    <mergeCell ref="AF103:AG103"/>
    <mergeCell ref="A103:B103"/>
    <mergeCell ref="C103:M103"/>
    <mergeCell ref="N103:O103"/>
    <mergeCell ref="P103:Q103"/>
    <mergeCell ref="R103:S103"/>
    <mergeCell ref="T103:U103"/>
    <mergeCell ref="AB103:AC103"/>
    <mergeCell ref="AD103:AE103"/>
    <mergeCell ref="AF102:AG102"/>
    <mergeCell ref="A102:B102"/>
    <mergeCell ref="C102:M102"/>
    <mergeCell ref="N102:O102"/>
    <mergeCell ref="P102:Q102"/>
    <mergeCell ref="R102:S102"/>
    <mergeCell ref="T102:U102"/>
    <mergeCell ref="X102:Y102"/>
    <mergeCell ref="Z102:AA102"/>
    <mergeCell ref="AB102:AC102"/>
    <mergeCell ref="AD102:AE102"/>
    <mergeCell ref="AF101:AG101"/>
    <mergeCell ref="A101:B101"/>
    <mergeCell ref="C101:M101"/>
    <mergeCell ref="N101:O101"/>
    <mergeCell ref="P101:Q101"/>
    <mergeCell ref="R101:S101"/>
    <mergeCell ref="T101:U101"/>
    <mergeCell ref="V101:W101"/>
    <mergeCell ref="X101:Y101"/>
    <mergeCell ref="AD100:AE100"/>
    <mergeCell ref="AF100:AG100"/>
    <mergeCell ref="R100:S100"/>
    <mergeCell ref="T100:U100"/>
    <mergeCell ref="V100:W100"/>
    <mergeCell ref="X100:Y100"/>
    <mergeCell ref="A100:B100"/>
    <mergeCell ref="C100:M100"/>
    <mergeCell ref="N100:O100"/>
    <mergeCell ref="P100:Q100"/>
    <mergeCell ref="Z99:AA99"/>
    <mergeCell ref="AB99:AC99"/>
    <mergeCell ref="A99:B99"/>
    <mergeCell ref="C99:M99"/>
    <mergeCell ref="N99:O99"/>
    <mergeCell ref="P99:Q99"/>
    <mergeCell ref="AD99:AE99"/>
    <mergeCell ref="AF99:AG99"/>
    <mergeCell ref="R99:S99"/>
    <mergeCell ref="T99:U99"/>
    <mergeCell ref="V99:W99"/>
    <mergeCell ref="X99:Y99"/>
    <mergeCell ref="BB125:BC125"/>
    <mergeCell ref="BD125:BE125"/>
    <mergeCell ref="AX126:AY126"/>
    <mergeCell ref="AZ126:BA126"/>
    <mergeCell ref="BB126:BC126"/>
    <mergeCell ref="BD126:BE126"/>
    <mergeCell ref="AT128:AU128"/>
    <mergeCell ref="AV128:AW128"/>
    <mergeCell ref="AX125:AY125"/>
    <mergeCell ref="AZ125:BA125"/>
    <mergeCell ref="AT127:AU127"/>
    <mergeCell ref="AV127:AW127"/>
    <mergeCell ref="AT126:AU126"/>
    <mergeCell ref="AV126:AW126"/>
    <mergeCell ref="AL128:AM128"/>
    <mergeCell ref="AN128:AO128"/>
    <mergeCell ref="AP128:AQ128"/>
    <mergeCell ref="AR128:AS128"/>
    <mergeCell ref="A128:B128"/>
    <mergeCell ref="C128:AG128"/>
    <mergeCell ref="AH128:AI128"/>
    <mergeCell ref="AJ128:AK128"/>
    <mergeCell ref="A127:B127"/>
    <mergeCell ref="C127:AG127"/>
    <mergeCell ref="AH127:AI127"/>
    <mergeCell ref="AJ127:AK127"/>
    <mergeCell ref="AL127:AM127"/>
    <mergeCell ref="AN127:AO127"/>
    <mergeCell ref="AP127:AQ127"/>
    <mergeCell ref="AR127:AS127"/>
    <mergeCell ref="AT125:AU125"/>
    <mergeCell ref="AV125:AW125"/>
    <mergeCell ref="A126:B126"/>
    <mergeCell ref="C126:AG126"/>
    <mergeCell ref="AH126:AI126"/>
    <mergeCell ref="AJ126:AK126"/>
    <mergeCell ref="AL126:AM126"/>
    <mergeCell ref="AN126:AO126"/>
    <mergeCell ref="AP126:AQ126"/>
    <mergeCell ref="AR126:AS126"/>
    <mergeCell ref="AL125:AM125"/>
    <mergeCell ref="AN125:AO125"/>
    <mergeCell ref="AP125:AQ125"/>
    <mergeCell ref="AR125:AS125"/>
    <mergeCell ref="A125:B125"/>
    <mergeCell ref="C125:AG125"/>
    <mergeCell ref="AH125:AI125"/>
    <mergeCell ref="AJ125:AK125"/>
    <mergeCell ref="AP124:AQ124"/>
    <mergeCell ref="AR124:AS124"/>
    <mergeCell ref="AT124:AU124"/>
    <mergeCell ref="AV124:AW124"/>
    <mergeCell ref="AH124:AI124"/>
    <mergeCell ref="AJ124:AK124"/>
    <mergeCell ref="AL124:AM124"/>
    <mergeCell ref="AN124:AO124"/>
    <mergeCell ref="AV123:AW123"/>
    <mergeCell ref="A124:B124"/>
    <mergeCell ref="C124:S124"/>
    <mergeCell ref="T124:U124"/>
    <mergeCell ref="V124:W124"/>
    <mergeCell ref="X124:Y124"/>
    <mergeCell ref="Z124:AA124"/>
    <mergeCell ref="AB124:AC124"/>
    <mergeCell ref="AD124:AE124"/>
    <mergeCell ref="AF124:AG124"/>
    <mergeCell ref="AN123:AO123"/>
    <mergeCell ref="AP123:AQ123"/>
    <mergeCell ref="AR123:AS123"/>
    <mergeCell ref="AT123:AU123"/>
    <mergeCell ref="AF123:AG123"/>
    <mergeCell ref="AH123:AI123"/>
    <mergeCell ref="AJ123:AK123"/>
    <mergeCell ref="AL123:AM123"/>
    <mergeCell ref="AT122:AU122"/>
    <mergeCell ref="AV122:AW122"/>
    <mergeCell ref="A123:B123"/>
    <mergeCell ref="C123:S123"/>
    <mergeCell ref="T123:U123"/>
    <mergeCell ref="V123:W123"/>
    <mergeCell ref="X123:Y123"/>
    <mergeCell ref="Z123:AA123"/>
    <mergeCell ref="AB123:AC123"/>
    <mergeCell ref="AD123:AE123"/>
    <mergeCell ref="AL122:AM122"/>
    <mergeCell ref="AN122:AO122"/>
    <mergeCell ref="AP122:AQ122"/>
    <mergeCell ref="AR122:AS122"/>
    <mergeCell ref="R122:S122"/>
    <mergeCell ref="T122:U122"/>
    <mergeCell ref="AF122:AG122"/>
    <mergeCell ref="AH122:AI122"/>
    <mergeCell ref="AJ122:AK122"/>
    <mergeCell ref="V122:W122"/>
    <mergeCell ref="A122:B122"/>
    <mergeCell ref="C122:M122"/>
    <mergeCell ref="N122:O122"/>
    <mergeCell ref="P122:Q122"/>
    <mergeCell ref="AF120:AG120"/>
    <mergeCell ref="AJ120:AK120"/>
    <mergeCell ref="Z120:AA120"/>
    <mergeCell ref="Z122:AA122"/>
    <mergeCell ref="AB122:AC122"/>
    <mergeCell ref="AD122:AE122"/>
    <mergeCell ref="X122:Y122"/>
    <mergeCell ref="AB120:AC120"/>
    <mergeCell ref="AD120:AE120"/>
    <mergeCell ref="A119:AW119"/>
    <mergeCell ref="A120:B120"/>
    <mergeCell ref="C120:M120"/>
    <mergeCell ref="N120:O120"/>
    <mergeCell ref="P120:Q120"/>
    <mergeCell ref="R120:S120"/>
    <mergeCell ref="T120:U120"/>
    <mergeCell ref="V120:W120"/>
    <mergeCell ref="X120:Y120"/>
    <mergeCell ref="AV120:AW120"/>
    <mergeCell ref="AP118:AQ118"/>
    <mergeCell ref="AR118:AS118"/>
    <mergeCell ref="AT118:AU118"/>
    <mergeCell ref="AV118:AW118"/>
    <mergeCell ref="AH118:AI118"/>
    <mergeCell ref="AJ118:AK118"/>
    <mergeCell ref="AL118:AM118"/>
    <mergeCell ref="AN118:AO118"/>
    <mergeCell ref="Z118:AA118"/>
    <mergeCell ref="AB118:AC118"/>
    <mergeCell ref="AD118:AE118"/>
    <mergeCell ref="AF118:AG118"/>
    <mergeCell ref="AT117:AU117"/>
    <mergeCell ref="AB117:AC117"/>
    <mergeCell ref="AD117:AE117"/>
    <mergeCell ref="AF117:AG117"/>
    <mergeCell ref="AV117:AW117"/>
    <mergeCell ref="A118:B118"/>
    <mergeCell ref="C118:M118"/>
    <mergeCell ref="N118:O118"/>
    <mergeCell ref="P118:Q118"/>
    <mergeCell ref="R118:S118"/>
    <mergeCell ref="T118:U118"/>
    <mergeCell ref="V118:W118"/>
    <mergeCell ref="X118:Y118"/>
    <mergeCell ref="Z117:AA117"/>
    <mergeCell ref="AN116:AO116"/>
    <mergeCell ref="AR116:AS116"/>
    <mergeCell ref="A117:B117"/>
    <mergeCell ref="C117:M117"/>
    <mergeCell ref="N117:O117"/>
    <mergeCell ref="P117:Q117"/>
    <mergeCell ref="R117:S117"/>
    <mergeCell ref="T117:U117"/>
    <mergeCell ref="V117:W117"/>
    <mergeCell ref="X117:Y117"/>
    <mergeCell ref="AB116:AC116"/>
    <mergeCell ref="AD116:AE116"/>
    <mergeCell ref="AF116:AG116"/>
    <mergeCell ref="AJ116:AK116"/>
    <mergeCell ref="A115:AW115"/>
    <mergeCell ref="A116:B116"/>
    <mergeCell ref="C116:M116"/>
    <mergeCell ref="N116:O116"/>
    <mergeCell ref="P116:Q116"/>
    <mergeCell ref="R116:S116"/>
    <mergeCell ref="T116:U116"/>
    <mergeCell ref="V116:W116"/>
    <mergeCell ref="X116:Y116"/>
    <mergeCell ref="Z116:AA116"/>
    <mergeCell ref="AP114:AQ114"/>
    <mergeCell ref="AR114:AS114"/>
    <mergeCell ref="Z114:AA114"/>
    <mergeCell ref="AB114:AC114"/>
    <mergeCell ref="AD114:AE114"/>
    <mergeCell ref="AF114:AG114"/>
    <mergeCell ref="V114:W114"/>
    <mergeCell ref="X114:Y114"/>
    <mergeCell ref="AT114:AU114"/>
    <mergeCell ref="AV114:AW114"/>
    <mergeCell ref="AH114:AI114"/>
    <mergeCell ref="AJ114:AK114"/>
    <mergeCell ref="AL114:AM114"/>
    <mergeCell ref="AN114:AO114"/>
    <mergeCell ref="A114:B114"/>
    <mergeCell ref="C114:M114"/>
    <mergeCell ref="N114:O114"/>
    <mergeCell ref="P114:Q114"/>
    <mergeCell ref="R114:S114"/>
    <mergeCell ref="T114:U114"/>
    <mergeCell ref="Z113:AA113"/>
    <mergeCell ref="AB113:AC113"/>
    <mergeCell ref="AD113:AE113"/>
    <mergeCell ref="AF113:AG113"/>
    <mergeCell ref="AP112:AQ112"/>
    <mergeCell ref="AR112:AS112"/>
    <mergeCell ref="AP113:AQ113"/>
    <mergeCell ref="AR113:AS113"/>
    <mergeCell ref="A113:B113"/>
    <mergeCell ref="C113:M113"/>
    <mergeCell ref="N113:O113"/>
    <mergeCell ref="P113:Q113"/>
    <mergeCell ref="R113:S113"/>
    <mergeCell ref="T113:U113"/>
    <mergeCell ref="V113:W113"/>
    <mergeCell ref="X113:Y113"/>
    <mergeCell ref="AH112:AI112"/>
    <mergeCell ref="AJ112:AK112"/>
    <mergeCell ref="AL112:AM112"/>
    <mergeCell ref="AN112:AO112"/>
    <mergeCell ref="Z112:AA112"/>
    <mergeCell ref="AB112:AC112"/>
    <mergeCell ref="AD112:AE112"/>
    <mergeCell ref="AF112:AG112"/>
    <mergeCell ref="AJ109:AK109"/>
    <mergeCell ref="R112:S112"/>
    <mergeCell ref="T112:U112"/>
    <mergeCell ref="V112:W112"/>
    <mergeCell ref="X112:Y112"/>
    <mergeCell ref="A112:B112"/>
    <mergeCell ref="C112:M112"/>
    <mergeCell ref="N112:O112"/>
    <mergeCell ref="P112:Q112"/>
    <mergeCell ref="AL109:AM109"/>
    <mergeCell ref="AF109:AG109"/>
    <mergeCell ref="A111:AW111"/>
    <mergeCell ref="AB110:AC110"/>
    <mergeCell ref="AD110:AE110"/>
    <mergeCell ref="AF110:AG110"/>
    <mergeCell ref="AH110:AI110"/>
    <mergeCell ref="X110:Y110"/>
    <mergeCell ref="Z110:AA110"/>
    <mergeCell ref="V110:W110"/>
    <mergeCell ref="A110:B110"/>
    <mergeCell ref="C110:M110"/>
    <mergeCell ref="N110:O110"/>
    <mergeCell ref="P110:Q110"/>
    <mergeCell ref="AJ110:AK110"/>
    <mergeCell ref="AL110:AM110"/>
    <mergeCell ref="R110:S110"/>
    <mergeCell ref="T110:U110"/>
    <mergeCell ref="AV109:AW109"/>
    <mergeCell ref="AR110:AS110"/>
    <mergeCell ref="AT110:AU110"/>
    <mergeCell ref="AV110:AW110"/>
    <mergeCell ref="AN110:AO110"/>
    <mergeCell ref="AP110:AQ110"/>
    <mergeCell ref="AT109:AU109"/>
    <mergeCell ref="AR109:AS109"/>
    <mergeCell ref="AN109:AO109"/>
    <mergeCell ref="AP109:AQ109"/>
    <mergeCell ref="R109:S109"/>
    <mergeCell ref="T109:U109"/>
    <mergeCell ref="V109:W109"/>
    <mergeCell ref="X109:Y109"/>
    <mergeCell ref="Z109:AA109"/>
    <mergeCell ref="AB109:AC109"/>
    <mergeCell ref="A108:B108"/>
    <mergeCell ref="C108:M108"/>
    <mergeCell ref="N108:O108"/>
    <mergeCell ref="P108:Q108"/>
    <mergeCell ref="AD109:AE109"/>
    <mergeCell ref="AH109:AI109"/>
    <mergeCell ref="A109:B109"/>
    <mergeCell ref="C109:M109"/>
    <mergeCell ref="N109:O109"/>
    <mergeCell ref="P109:Q109"/>
    <mergeCell ref="AD108:AE108"/>
    <mergeCell ref="AF108:AG108"/>
    <mergeCell ref="R108:S108"/>
    <mergeCell ref="T108:U108"/>
    <mergeCell ref="V108:W108"/>
    <mergeCell ref="X108:Y108"/>
    <mergeCell ref="Z108:AA108"/>
    <mergeCell ref="AB108:AC108"/>
    <mergeCell ref="Z107:AA107"/>
    <mergeCell ref="AB107:AC107"/>
    <mergeCell ref="AD107:AE107"/>
    <mergeCell ref="AF107:AG107"/>
    <mergeCell ref="R107:S107"/>
    <mergeCell ref="T107:U107"/>
    <mergeCell ref="V107:W107"/>
    <mergeCell ref="X107:Y107"/>
    <mergeCell ref="A107:B107"/>
    <mergeCell ref="C107:M107"/>
    <mergeCell ref="N107:O107"/>
    <mergeCell ref="P107:Q107"/>
    <mergeCell ref="AR97:AS97"/>
    <mergeCell ref="AT97:AU97"/>
    <mergeCell ref="A98:AW98"/>
    <mergeCell ref="AB97:AC97"/>
    <mergeCell ref="AD97:AE97"/>
    <mergeCell ref="AF97:AG97"/>
    <mergeCell ref="R97:S97"/>
    <mergeCell ref="T97:U97"/>
    <mergeCell ref="AN97:AO97"/>
    <mergeCell ref="AP97:AQ97"/>
    <mergeCell ref="A97:B97"/>
    <mergeCell ref="C97:M97"/>
    <mergeCell ref="N97:O97"/>
    <mergeCell ref="P97:Q97"/>
    <mergeCell ref="AJ97:AK97"/>
    <mergeCell ref="AL97:AM97"/>
    <mergeCell ref="AF96:AG96"/>
    <mergeCell ref="V97:W97"/>
    <mergeCell ref="X97:Y97"/>
    <mergeCell ref="Z97:AA97"/>
    <mergeCell ref="T96:U96"/>
    <mergeCell ref="V96:W96"/>
    <mergeCell ref="X96:Y96"/>
    <mergeCell ref="Z96:AA96"/>
    <mergeCell ref="AH97:AI97"/>
    <mergeCell ref="A95:B95"/>
    <mergeCell ref="Z95:AA95"/>
    <mergeCell ref="AB95:AC95"/>
    <mergeCell ref="AD95:AE95"/>
    <mergeCell ref="V95:W95"/>
    <mergeCell ref="R96:S96"/>
    <mergeCell ref="AB96:AC96"/>
    <mergeCell ref="AD96:AE96"/>
    <mergeCell ref="X95:Y95"/>
    <mergeCell ref="A96:B96"/>
    <mergeCell ref="C96:M96"/>
    <mergeCell ref="N96:O96"/>
    <mergeCell ref="P96:Q96"/>
    <mergeCell ref="T95:U95"/>
    <mergeCell ref="V94:W94"/>
    <mergeCell ref="T94:U94"/>
    <mergeCell ref="A94:B94"/>
    <mergeCell ref="N94:O94"/>
    <mergeCell ref="P94:Q94"/>
    <mergeCell ref="AF95:AG95"/>
    <mergeCell ref="C95:M95"/>
    <mergeCell ref="N95:O95"/>
    <mergeCell ref="P95:Q95"/>
    <mergeCell ref="R95:S95"/>
    <mergeCell ref="AF94:AG94"/>
    <mergeCell ref="Z94:AA94"/>
    <mergeCell ref="AB94:AC94"/>
    <mergeCell ref="AD94:AE94"/>
    <mergeCell ref="C94:M94"/>
    <mergeCell ref="R94:S94"/>
    <mergeCell ref="X94:Y94"/>
    <mergeCell ref="Z93:AA93"/>
    <mergeCell ref="AB93:AC93"/>
    <mergeCell ref="AD93:AE93"/>
    <mergeCell ref="AF93:AG93"/>
    <mergeCell ref="R93:S93"/>
    <mergeCell ref="T93:U93"/>
    <mergeCell ref="V93:W93"/>
    <mergeCell ref="X93:Y93"/>
    <mergeCell ref="A93:B93"/>
    <mergeCell ref="C93:M93"/>
    <mergeCell ref="N93:O93"/>
    <mergeCell ref="P93:Q93"/>
    <mergeCell ref="AV90:AW90"/>
    <mergeCell ref="A91:AW91"/>
    <mergeCell ref="Z90:AA90"/>
    <mergeCell ref="AB90:AC90"/>
    <mergeCell ref="AD90:AE90"/>
    <mergeCell ref="AF90:AG90"/>
    <mergeCell ref="AJ90:AK90"/>
    <mergeCell ref="AL90:AM90"/>
    <mergeCell ref="V90:W90"/>
    <mergeCell ref="AP90:AQ90"/>
    <mergeCell ref="AR90:AS90"/>
    <mergeCell ref="AT90:AU90"/>
    <mergeCell ref="AN90:AO90"/>
    <mergeCell ref="X90:Y90"/>
    <mergeCell ref="A90:B90"/>
    <mergeCell ref="C90:M90"/>
    <mergeCell ref="N90:O90"/>
    <mergeCell ref="P90:Q90"/>
    <mergeCell ref="R90:S90"/>
    <mergeCell ref="T90:U90"/>
    <mergeCell ref="AF89:AG89"/>
    <mergeCell ref="AF83:AG83"/>
    <mergeCell ref="V85:W85"/>
    <mergeCell ref="A89:B89"/>
    <mergeCell ref="C89:M89"/>
    <mergeCell ref="N89:O89"/>
    <mergeCell ref="P89:Q89"/>
    <mergeCell ref="R89:S89"/>
    <mergeCell ref="Z89:AA89"/>
    <mergeCell ref="AB89:AC89"/>
    <mergeCell ref="AD89:AE89"/>
    <mergeCell ref="T89:U89"/>
    <mergeCell ref="AT73:AU73"/>
    <mergeCell ref="AV71:AW71"/>
    <mergeCell ref="V88:W88"/>
    <mergeCell ref="X88:Y88"/>
    <mergeCell ref="Z88:AA88"/>
    <mergeCell ref="AB88:AC88"/>
    <mergeCell ref="AD88:AE88"/>
    <mergeCell ref="AF88:AG88"/>
    <mergeCell ref="R88:S88"/>
    <mergeCell ref="T88:U88"/>
    <mergeCell ref="A84:B84"/>
    <mergeCell ref="C84:M84"/>
    <mergeCell ref="N84:O84"/>
    <mergeCell ref="A88:B88"/>
    <mergeCell ref="C88:M88"/>
    <mergeCell ref="N88:O88"/>
    <mergeCell ref="P88:Q88"/>
    <mergeCell ref="A87:B87"/>
    <mergeCell ref="AT106:AU106"/>
    <mergeCell ref="AP108:AQ108"/>
    <mergeCell ref="V84:W84"/>
    <mergeCell ref="X84:Y84"/>
    <mergeCell ref="Z84:AA84"/>
    <mergeCell ref="AB84:AC84"/>
    <mergeCell ref="AD84:AE84"/>
    <mergeCell ref="AF84:AG84"/>
    <mergeCell ref="V89:W89"/>
    <mergeCell ref="X89:Y89"/>
    <mergeCell ref="P84:Q84"/>
    <mergeCell ref="R84:S84"/>
    <mergeCell ref="T84:U84"/>
    <mergeCell ref="Z83:AA83"/>
    <mergeCell ref="X83:Y83"/>
    <mergeCell ref="V83:W83"/>
    <mergeCell ref="A83:B83"/>
    <mergeCell ref="C83:M83"/>
    <mergeCell ref="N83:O83"/>
    <mergeCell ref="P83:Q83"/>
    <mergeCell ref="R83:S83"/>
    <mergeCell ref="T83:U83"/>
    <mergeCell ref="X81:Y81"/>
    <mergeCell ref="A82:B82"/>
    <mergeCell ref="C82:M82"/>
    <mergeCell ref="N82:O82"/>
    <mergeCell ref="P82:Q82"/>
    <mergeCell ref="R82:S82"/>
    <mergeCell ref="AB82:AC82"/>
    <mergeCell ref="AD82:AE82"/>
    <mergeCell ref="AB81:AC81"/>
    <mergeCell ref="AD81:AE81"/>
    <mergeCell ref="AF81:AG81"/>
    <mergeCell ref="AF82:AG82"/>
    <mergeCell ref="Z87:AA87"/>
    <mergeCell ref="A81:B81"/>
    <mergeCell ref="C81:M81"/>
    <mergeCell ref="N81:O81"/>
    <mergeCell ref="P81:Q81"/>
    <mergeCell ref="R81:S81"/>
    <mergeCell ref="T81:U81"/>
    <mergeCell ref="V81:W81"/>
    <mergeCell ref="X82:Y82"/>
    <mergeCell ref="Z82:AA82"/>
    <mergeCell ref="T87:U87"/>
    <mergeCell ref="V87:W87"/>
    <mergeCell ref="X87:Y87"/>
    <mergeCell ref="X85:Y85"/>
    <mergeCell ref="T82:U82"/>
    <mergeCell ref="V82:W82"/>
    <mergeCell ref="C87:M87"/>
    <mergeCell ref="N87:O87"/>
    <mergeCell ref="P87:Q87"/>
    <mergeCell ref="Z86:AA86"/>
    <mergeCell ref="AB86:AC86"/>
    <mergeCell ref="R86:S86"/>
    <mergeCell ref="T86:U86"/>
    <mergeCell ref="V86:W86"/>
    <mergeCell ref="X86:Y86"/>
    <mergeCell ref="R87:S87"/>
    <mergeCell ref="Z80:AA80"/>
    <mergeCell ref="AB80:AC80"/>
    <mergeCell ref="AD80:AE80"/>
    <mergeCell ref="AF80:AG80"/>
    <mergeCell ref="Z85:AA85"/>
    <mergeCell ref="AB85:AC85"/>
    <mergeCell ref="AD85:AE85"/>
    <mergeCell ref="AB83:AC83"/>
    <mergeCell ref="AD83:AE83"/>
    <mergeCell ref="Z81:AA81"/>
    <mergeCell ref="R80:S80"/>
    <mergeCell ref="T80:U80"/>
    <mergeCell ref="V80:W80"/>
    <mergeCell ref="X80:Y80"/>
    <mergeCell ref="A80:B80"/>
    <mergeCell ref="C80:M80"/>
    <mergeCell ref="N80:O80"/>
    <mergeCell ref="P80:Q80"/>
    <mergeCell ref="Z79:AA79"/>
    <mergeCell ref="AB79:AC79"/>
    <mergeCell ref="AD79:AE79"/>
    <mergeCell ref="AF79:AG79"/>
    <mergeCell ref="R79:S79"/>
    <mergeCell ref="T79:U79"/>
    <mergeCell ref="V79:W79"/>
    <mergeCell ref="X79:Y79"/>
    <mergeCell ref="A79:B79"/>
    <mergeCell ref="C79:M79"/>
    <mergeCell ref="N79:O79"/>
    <mergeCell ref="P79:Q79"/>
    <mergeCell ref="Z77:AA77"/>
    <mergeCell ref="AB77:AC77"/>
    <mergeCell ref="A77:B77"/>
    <mergeCell ref="C77:M77"/>
    <mergeCell ref="N77:O77"/>
    <mergeCell ref="P77:Q77"/>
    <mergeCell ref="AD77:AE77"/>
    <mergeCell ref="AF77:AG77"/>
    <mergeCell ref="R77:S77"/>
    <mergeCell ref="T77:U77"/>
    <mergeCell ref="V77:W77"/>
    <mergeCell ref="X77:Y77"/>
    <mergeCell ref="Z76:AA76"/>
    <mergeCell ref="AB76:AC76"/>
    <mergeCell ref="AD76:AE76"/>
    <mergeCell ref="AF76:AG76"/>
    <mergeCell ref="R76:S76"/>
    <mergeCell ref="T76:U76"/>
    <mergeCell ref="V76:W76"/>
    <mergeCell ref="X76:Y76"/>
    <mergeCell ref="Z75:AA75"/>
    <mergeCell ref="AB75:AC75"/>
    <mergeCell ref="A75:B75"/>
    <mergeCell ref="C75:M75"/>
    <mergeCell ref="N75:O75"/>
    <mergeCell ref="P75:Q75"/>
    <mergeCell ref="R75:S75"/>
    <mergeCell ref="T75:U75"/>
    <mergeCell ref="V75:W75"/>
    <mergeCell ref="X75:Y75"/>
    <mergeCell ref="A76:B76"/>
    <mergeCell ref="C76:M76"/>
    <mergeCell ref="N76:O76"/>
    <mergeCell ref="P76:Q76"/>
    <mergeCell ref="Z74:AA74"/>
    <mergeCell ref="AB74:AC74"/>
    <mergeCell ref="A74:B74"/>
    <mergeCell ref="C74:M74"/>
    <mergeCell ref="N74:O74"/>
    <mergeCell ref="P74:Q74"/>
    <mergeCell ref="A73:B73"/>
    <mergeCell ref="C73:M73"/>
    <mergeCell ref="N73:O73"/>
    <mergeCell ref="P73:Q73"/>
    <mergeCell ref="AD74:AE74"/>
    <mergeCell ref="AF74:AG74"/>
    <mergeCell ref="R74:S74"/>
    <mergeCell ref="T74:U74"/>
    <mergeCell ref="V74:W74"/>
    <mergeCell ref="X74:Y74"/>
    <mergeCell ref="AD73:AE73"/>
    <mergeCell ref="AF73:AG73"/>
    <mergeCell ref="R73:S73"/>
    <mergeCell ref="T73:U73"/>
    <mergeCell ref="V73:W73"/>
    <mergeCell ref="X73:Y73"/>
    <mergeCell ref="Z73:AA73"/>
    <mergeCell ref="AB73:AC73"/>
    <mergeCell ref="Z72:AA72"/>
    <mergeCell ref="AB72:AC72"/>
    <mergeCell ref="AD72:AE72"/>
    <mergeCell ref="AF72:AG72"/>
    <mergeCell ref="R72:S72"/>
    <mergeCell ref="T72:U72"/>
    <mergeCell ref="V72:W72"/>
    <mergeCell ref="X72:Y72"/>
    <mergeCell ref="A72:B72"/>
    <mergeCell ref="C72:M72"/>
    <mergeCell ref="N72:O72"/>
    <mergeCell ref="P72:Q72"/>
    <mergeCell ref="Z71:AA71"/>
    <mergeCell ref="AB71:AC71"/>
    <mergeCell ref="A71:B71"/>
    <mergeCell ref="C71:M71"/>
    <mergeCell ref="N71:O71"/>
    <mergeCell ref="P71:Q71"/>
    <mergeCell ref="AD71:AE71"/>
    <mergeCell ref="AF71:AG71"/>
    <mergeCell ref="R71:S71"/>
    <mergeCell ref="T71:U71"/>
    <mergeCell ref="V71:W71"/>
    <mergeCell ref="X71:Y71"/>
    <mergeCell ref="AV69:AW69"/>
    <mergeCell ref="A70:AW70"/>
    <mergeCell ref="AB69:AC69"/>
    <mergeCell ref="AD69:AE69"/>
    <mergeCell ref="AF69:AG69"/>
    <mergeCell ref="AH69:AI69"/>
    <mergeCell ref="X69:Y69"/>
    <mergeCell ref="Z69:AA69"/>
    <mergeCell ref="AN69:AO69"/>
    <mergeCell ref="AP69:AQ69"/>
    <mergeCell ref="AT69:AU69"/>
    <mergeCell ref="AF68:AG68"/>
    <mergeCell ref="AP68:AQ68"/>
    <mergeCell ref="AR68:AS68"/>
    <mergeCell ref="A69:B69"/>
    <mergeCell ref="C69:M69"/>
    <mergeCell ref="N69:O69"/>
    <mergeCell ref="P69:Q69"/>
    <mergeCell ref="R69:S69"/>
    <mergeCell ref="T69:U69"/>
    <mergeCell ref="Z68:AA68"/>
    <mergeCell ref="AB68:AC68"/>
    <mergeCell ref="AD68:AE68"/>
    <mergeCell ref="AB67:AC67"/>
    <mergeCell ref="AD67:AE67"/>
    <mergeCell ref="V67:W67"/>
    <mergeCell ref="X67:Y67"/>
    <mergeCell ref="Z67:AA67"/>
    <mergeCell ref="T68:U68"/>
    <mergeCell ref="V68:W68"/>
    <mergeCell ref="A67:B67"/>
    <mergeCell ref="C67:M67"/>
    <mergeCell ref="V69:W69"/>
    <mergeCell ref="X68:Y68"/>
    <mergeCell ref="R67:S67"/>
    <mergeCell ref="T67:U67"/>
    <mergeCell ref="N67:O67"/>
    <mergeCell ref="P67:Q67"/>
    <mergeCell ref="AF67:AG67"/>
    <mergeCell ref="A68:B68"/>
    <mergeCell ref="C68:M68"/>
    <mergeCell ref="N68:O68"/>
    <mergeCell ref="P68:Q68"/>
    <mergeCell ref="R68:S68"/>
    <mergeCell ref="A65:B65"/>
    <mergeCell ref="C65:M65"/>
    <mergeCell ref="N65:O65"/>
    <mergeCell ref="R66:S66"/>
    <mergeCell ref="AB66:AC66"/>
    <mergeCell ref="A66:B66"/>
    <mergeCell ref="C66:M66"/>
    <mergeCell ref="N66:O66"/>
    <mergeCell ref="P66:Q66"/>
    <mergeCell ref="X66:Y66"/>
    <mergeCell ref="AD66:AE66"/>
    <mergeCell ref="T65:U65"/>
    <mergeCell ref="V65:W65"/>
    <mergeCell ref="X65:Y65"/>
    <mergeCell ref="Z65:AA65"/>
    <mergeCell ref="AF66:AG66"/>
    <mergeCell ref="T66:U66"/>
    <mergeCell ref="V66:W66"/>
    <mergeCell ref="Z66:AA66"/>
    <mergeCell ref="AT61:AU61"/>
    <mergeCell ref="AB65:AC65"/>
    <mergeCell ref="AD65:AE65"/>
    <mergeCell ref="P65:Q65"/>
    <mergeCell ref="R65:S65"/>
    <mergeCell ref="AV61:AW61"/>
    <mergeCell ref="A62:AW62"/>
    <mergeCell ref="A63:AW63"/>
    <mergeCell ref="A64:B64"/>
    <mergeCell ref="C64:M64"/>
    <mergeCell ref="X64:Y64"/>
    <mergeCell ref="Z64:AA64"/>
    <mergeCell ref="T64:U64"/>
    <mergeCell ref="AR61:AS61"/>
    <mergeCell ref="V61:W61"/>
    <mergeCell ref="AF65:AG65"/>
    <mergeCell ref="AB64:AC64"/>
    <mergeCell ref="AD64:AE64"/>
    <mergeCell ref="AH61:AI61"/>
    <mergeCell ref="AT60:AU60"/>
    <mergeCell ref="N64:O64"/>
    <mergeCell ref="AF64:AG64"/>
    <mergeCell ref="V64:W64"/>
    <mergeCell ref="P64:Q64"/>
    <mergeCell ref="R64:S64"/>
    <mergeCell ref="Z61:AA61"/>
    <mergeCell ref="AB61:AC61"/>
    <mergeCell ref="AD61:AE61"/>
    <mergeCell ref="AF61:AG61"/>
    <mergeCell ref="AH56:AK56"/>
    <mergeCell ref="X56:AE56"/>
    <mergeCell ref="R61:S61"/>
    <mergeCell ref="T61:U61"/>
    <mergeCell ref="AB58:AC60"/>
    <mergeCell ref="AD58:AE60"/>
    <mergeCell ref="X61:Y61"/>
    <mergeCell ref="X57:Y60"/>
    <mergeCell ref="AH58:AI58"/>
    <mergeCell ref="A61:B61"/>
    <mergeCell ref="C61:M61"/>
    <mergeCell ref="N61:O61"/>
    <mergeCell ref="P61:Q61"/>
    <mergeCell ref="AV58:AW58"/>
    <mergeCell ref="AH59:AW59"/>
    <mergeCell ref="AH60:AI60"/>
    <mergeCell ref="AJ60:AK60"/>
    <mergeCell ref="AL60:AM60"/>
    <mergeCell ref="AN60:AO60"/>
    <mergeCell ref="AN58:AO58"/>
    <mergeCell ref="AL56:AO56"/>
    <mergeCell ref="AR58:AS58"/>
    <mergeCell ref="AT58:AU58"/>
    <mergeCell ref="AP56:AS56"/>
    <mergeCell ref="AT56:AW56"/>
    <mergeCell ref="A55:B60"/>
    <mergeCell ref="C55:M60"/>
    <mergeCell ref="N55:S55"/>
    <mergeCell ref="T55:U60"/>
    <mergeCell ref="V55:AG55"/>
    <mergeCell ref="Z57:AE57"/>
    <mergeCell ref="Z58:AA60"/>
    <mergeCell ref="AF56:AG60"/>
    <mergeCell ref="AT39:AT40"/>
    <mergeCell ref="AU39:AU40"/>
    <mergeCell ref="AV39:AV40"/>
    <mergeCell ref="AW39:AW40"/>
    <mergeCell ref="N56:O60"/>
    <mergeCell ref="P56:Q60"/>
    <mergeCell ref="R56:S60"/>
    <mergeCell ref="V56:W60"/>
    <mergeCell ref="AR39:AR40"/>
    <mergeCell ref="AG39:AG40"/>
    <mergeCell ref="AH39:AH40"/>
    <mergeCell ref="AI39:AI40"/>
    <mergeCell ref="AJ39:AJ40"/>
    <mergeCell ref="AK39:AK40"/>
    <mergeCell ref="AM39:AM40"/>
    <mergeCell ref="AN39:AN40"/>
    <mergeCell ref="AO39:AO40"/>
    <mergeCell ref="AP39:AP40"/>
    <mergeCell ref="AQ39:AQ40"/>
    <mergeCell ref="AL39:AL40"/>
    <mergeCell ref="AA39:AA40"/>
    <mergeCell ref="AB39:AB40"/>
    <mergeCell ref="AC39:AC40"/>
    <mergeCell ref="AD39:AD40"/>
    <mergeCell ref="AE39:AE40"/>
    <mergeCell ref="AF39:AF40"/>
    <mergeCell ref="V39:V40"/>
    <mergeCell ref="X39:X40"/>
    <mergeCell ref="Y39:Y40"/>
    <mergeCell ref="Z39:Z40"/>
    <mergeCell ref="W39:W40"/>
    <mergeCell ref="Q39:Q40"/>
    <mergeCell ref="R39:R40"/>
    <mergeCell ref="T39:T40"/>
    <mergeCell ref="U39:U40"/>
    <mergeCell ref="S39:S40"/>
    <mergeCell ref="M39:M40"/>
    <mergeCell ref="N39:N40"/>
    <mergeCell ref="O39:O40"/>
    <mergeCell ref="P39:P40"/>
    <mergeCell ref="I39:I40"/>
    <mergeCell ref="J39:J40"/>
    <mergeCell ref="K39:K40"/>
    <mergeCell ref="L39:L40"/>
    <mergeCell ref="E39:E40"/>
    <mergeCell ref="F39:F40"/>
    <mergeCell ref="G39:G40"/>
    <mergeCell ref="H39:H40"/>
    <mergeCell ref="A39:A40"/>
    <mergeCell ref="B39:B40"/>
    <mergeCell ref="C39:C40"/>
    <mergeCell ref="D39:D40"/>
    <mergeCell ref="AT37:AT38"/>
    <mergeCell ref="AU37:AU38"/>
    <mergeCell ref="AV37:AV38"/>
    <mergeCell ref="AW37:AW38"/>
    <mergeCell ref="AP37:AP38"/>
    <mergeCell ref="AQ37:AQ38"/>
    <mergeCell ref="AR37:AR38"/>
    <mergeCell ref="AS37:AS38"/>
    <mergeCell ref="AL37:AL38"/>
    <mergeCell ref="AM37:AM38"/>
    <mergeCell ref="AN37:AN38"/>
    <mergeCell ref="AO37:AO38"/>
    <mergeCell ref="AH37:AH38"/>
    <mergeCell ref="AI37:AI38"/>
    <mergeCell ref="AJ37:AJ38"/>
    <mergeCell ref="AK37:AK38"/>
    <mergeCell ref="AD37:AD38"/>
    <mergeCell ref="AE37:AE38"/>
    <mergeCell ref="AF37:AF38"/>
    <mergeCell ref="AG37:AG38"/>
    <mergeCell ref="AA37:AA38"/>
    <mergeCell ref="W37:W38"/>
    <mergeCell ref="AB37:AB38"/>
    <mergeCell ref="AC37:AC38"/>
    <mergeCell ref="V37:V38"/>
    <mergeCell ref="X37:X38"/>
    <mergeCell ref="Y37:Y38"/>
    <mergeCell ref="Z37:Z38"/>
    <mergeCell ref="R37:R38"/>
    <mergeCell ref="T37:T38"/>
    <mergeCell ref="S37:S38"/>
    <mergeCell ref="U37:U38"/>
    <mergeCell ref="N37:N38"/>
    <mergeCell ref="O37:O38"/>
    <mergeCell ref="P37:P38"/>
    <mergeCell ref="Q37:Q38"/>
    <mergeCell ref="J37:J38"/>
    <mergeCell ref="K37:K38"/>
    <mergeCell ref="L37:L38"/>
    <mergeCell ref="M37:M38"/>
    <mergeCell ref="AW35:AW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S35:AS36"/>
    <mergeCell ref="AT35:AT36"/>
    <mergeCell ref="AU35:AU36"/>
    <mergeCell ref="AV35:AV36"/>
    <mergeCell ref="AO35:AO36"/>
    <mergeCell ref="AP35:AP36"/>
    <mergeCell ref="AQ35:AQ36"/>
    <mergeCell ref="AR35:AR36"/>
    <mergeCell ref="AK35:AK36"/>
    <mergeCell ref="AL35:AL36"/>
    <mergeCell ref="AM35:AM36"/>
    <mergeCell ref="AN35:AN36"/>
    <mergeCell ref="AG35:AG36"/>
    <mergeCell ref="AH35:AH36"/>
    <mergeCell ref="AI35:AI36"/>
    <mergeCell ref="AJ35:AJ36"/>
    <mergeCell ref="AC35:AC36"/>
    <mergeCell ref="AD35:AD36"/>
    <mergeCell ref="AE35:AE36"/>
    <mergeCell ref="AF35:AF36"/>
    <mergeCell ref="Y35:Y36"/>
    <mergeCell ref="Z35:Z36"/>
    <mergeCell ref="AA35:AA36"/>
    <mergeCell ref="AB35:AB36"/>
    <mergeCell ref="U35:U36"/>
    <mergeCell ref="S35:S36"/>
    <mergeCell ref="V35:V36"/>
    <mergeCell ref="X35:X36"/>
    <mergeCell ref="W35:W36"/>
    <mergeCell ref="P35:P36"/>
    <mergeCell ref="Q35:Q36"/>
    <mergeCell ref="R35:R36"/>
    <mergeCell ref="T35:T36"/>
    <mergeCell ref="L35:L36"/>
    <mergeCell ref="M35:M36"/>
    <mergeCell ref="N35:N36"/>
    <mergeCell ref="O35:O36"/>
    <mergeCell ref="H35:H36"/>
    <mergeCell ref="I35:I36"/>
    <mergeCell ref="J35:J36"/>
    <mergeCell ref="K35:K36"/>
    <mergeCell ref="AU33:AU34"/>
    <mergeCell ref="AV33:AV34"/>
    <mergeCell ref="AW33:AW34"/>
    <mergeCell ref="A35:A36"/>
    <mergeCell ref="B35:B36"/>
    <mergeCell ref="C35:C36"/>
    <mergeCell ref="D35:D36"/>
    <mergeCell ref="E35:E36"/>
    <mergeCell ref="F35:F36"/>
    <mergeCell ref="G35:G36"/>
    <mergeCell ref="AQ33:AQ34"/>
    <mergeCell ref="AR33:AR34"/>
    <mergeCell ref="AS33:AS34"/>
    <mergeCell ref="AT33:AT34"/>
    <mergeCell ref="AI33:AI34"/>
    <mergeCell ref="AJ33:AJ34"/>
    <mergeCell ref="AK33:AK34"/>
    <mergeCell ref="AP33:AP34"/>
    <mergeCell ref="R33:R34"/>
    <mergeCell ref="T33:T34"/>
    <mergeCell ref="S33:S34"/>
    <mergeCell ref="Z33:Z34"/>
    <mergeCell ref="AA33:AA34"/>
    <mergeCell ref="AB33:AB34"/>
    <mergeCell ref="O33:O34"/>
    <mergeCell ref="P33:P34"/>
    <mergeCell ref="Q33:Q34"/>
    <mergeCell ref="AT28:AW28"/>
    <mergeCell ref="A33:A34"/>
    <mergeCell ref="B33:B34"/>
    <mergeCell ref="C33:C34"/>
    <mergeCell ref="D33:D34"/>
    <mergeCell ref="E33:E34"/>
    <mergeCell ref="AE33:AE34"/>
    <mergeCell ref="G33:G34"/>
    <mergeCell ref="H33:H34"/>
    <mergeCell ref="I33:I34"/>
    <mergeCell ref="AK28:AN28"/>
    <mergeCell ref="W33:W34"/>
    <mergeCell ref="U33:U34"/>
    <mergeCell ref="V33:V34"/>
    <mergeCell ref="X33:X34"/>
    <mergeCell ref="Y33:Y34"/>
    <mergeCell ref="N33:N34"/>
    <mergeCell ref="AC33:AC34"/>
    <mergeCell ref="AD33:AD34"/>
    <mergeCell ref="T28:W28"/>
    <mergeCell ref="X28:AA28"/>
    <mergeCell ref="AB28:AF28"/>
    <mergeCell ref="AG28:AJ28"/>
    <mergeCell ref="AF33:AF34"/>
    <mergeCell ref="AG33:AG34"/>
    <mergeCell ref="AH33:AH34"/>
    <mergeCell ref="A28:A30"/>
    <mergeCell ref="B28:F28"/>
    <mergeCell ref="G28:J28"/>
    <mergeCell ref="K28:N28"/>
    <mergeCell ref="O28:S28"/>
    <mergeCell ref="J33:J34"/>
    <mergeCell ref="K33:K34"/>
    <mergeCell ref="L33:L34"/>
    <mergeCell ref="M33:M34"/>
    <mergeCell ref="F33:F34"/>
    <mergeCell ref="AO28:AS28"/>
    <mergeCell ref="AL100:AM100"/>
    <mergeCell ref="AN100:AO100"/>
    <mergeCell ref="AR82:AS82"/>
    <mergeCell ref="AR83:AS83"/>
    <mergeCell ref="AL89:AM89"/>
    <mergeCell ref="AL33:AL34"/>
    <mergeCell ref="AM33:AM34"/>
    <mergeCell ref="AN33:AN34"/>
    <mergeCell ref="AO33:AO34"/>
    <mergeCell ref="AH75:AI75"/>
    <mergeCell ref="AJ75:AK75"/>
    <mergeCell ref="AH99:AI99"/>
    <mergeCell ref="AJ99:AK99"/>
    <mergeCell ref="AH89:AI89"/>
    <mergeCell ref="AJ89:AK89"/>
    <mergeCell ref="AH90:AI90"/>
    <mergeCell ref="A92:AW92"/>
    <mergeCell ref="AD75:AE75"/>
    <mergeCell ref="AF75:AG75"/>
    <mergeCell ref="AJ101:AK101"/>
    <mergeCell ref="AN89:AO89"/>
    <mergeCell ref="AP89:AQ89"/>
    <mergeCell ref="AL61:AM61"/>
    <mergeCell ref="AN61:AO61"/>
    <mergeCell ref="AP61:AQ61"/>
    <mergeCell ref="AL74:AM74"/>
    <mergeCell ref="AJ61:AK61"/>
    <mergeCell ref="AJ69:AK69"/>
    <mergeCell ref="AL69:AM69"/>
    <mergeCell ref="AD78:AE78"/>
    <mergeCell ref="AF78:AG78"/>
    <mergeCell ref="A78:B78"/>
    <mergeCell ref="C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F85:AG85"/>
    <mergeCell ref="AJ85:AK85"/>
    <mergeCell ref="A85:B85"/>
    <mergeCell ref="C85:M85"/>
    <mergeCell ref="N85:O85"/>
    <mergeCell ref="P85:Q85"/>
    <mergeCell ref="R85:S85"/>
    <mergeCell ref="T85:U85"/>
    <mergeCell ref="A86:B86"/>
    <mergeCell ref="C86:M86"/>
    <mergeCell ref="N86:O86"/>
    <mergeCell ref="P86:Q86"/>
    <mergeCell ref="AR87:AS87"/>
    <mergeCell ref="AT87:AU87"/>
    <mergeCell ref="AP86:AQ86"/>
    <mergeCell ref="AR86:AS86"/>
    <mergeCell ref="AT86:AU86"/>
    <mergeCell ref="AB87:AC87"/>
    <mergeCell ref="AD87:AE87"/>
    <mergeCell ref="AF87:AG87"/>
    <mergeCell ref="AP87:AQ87"/>
    <mergeCell ref="AH84:AI84"/>
    <mergeCell ref="AH85:AI85"/>
    <mergeCell ref="AH79:AI79"/>
    <mergeCell ref="AD86:AE86"/>
    <mergeCell ref="AF86:AG86"/>
    <mergeCell ref="AR85:AS85"/>
    <mergeCell ref="AP82:AQ82"/>
    <mergeCell ref="AP83:AQ83"/>
    <mergeCell ref="AN43:AT43"/>
    <mergeCell ref="AN78:AO78"/>
    <mergeCell ref="AN77:AO77"/>
    <mergeCell ref="AN85:AO85"/>
    <mergeCell ref="AP60:AQ60"/>
    <mergeCell ref="AR60:AS60"/>
    <mergeCell ref="AR69:AS69"/>
    <mergeCell ref="AJ73:AK73"/>
    <mergeCell ref="AN74:AO74"/>
    <mergeCell ref="AP58:AQ58"/>
    <mergeCell ref="AH55:AW55"/>
    <mergeCell ref="AH57:AW57"/>
    <mergeCell ref="AJ58:AK58"/>
    <mergeCell ref="AL58:AM58"/>
    <mergeCell ref="AH74:AI74"/>
    <mergeCell ref="AJ74:AK74"/>
    <mergeCell ref="AV60:AW60"/>
  </mergeCells>
  <printOptions horizontalCentered="1"/>
  <pageMargins left="0" right="0" top="0.984251968503937" bottom="0.3937007874015748" header="0" footer="0"/>
  <pageSetup fitToHeight="6" fitToWidth="0" horizontalDpi="600" verticalDpi="600" orientation="landscape" paperSize="9" scale="79" r:id="rId2"/>
  <rowBreaks count="1" manualBreakCount="1">
    <brk id="36" max="59" man="1"/>
  </rowBreaks>
  <colBreaks count="1" manualBreakCount="1">
    <brk id="49" max="1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ул. пр. Уварова 4а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Вайда Тарас Степанович</dc:creator>
  <cp:keywords/>
  <dc:description/>
  <cp:lastModifiedBy>user</cp:lastModifiedBy>
  <cp:lastPrinted>2020-04-29T08:29:05Z</cp:lastPrinted>
  <dcterms:created xsi:type="dcterms:W3CDTF">2000-02-10T13:33:43Z</dcterms:created>
  <dcterms:modified xsi:type="dcterms:W3CDTF">2020-05-26T07:42:39Z</dcterms:modified>
  <cp:category/>
  <cp:version/>
  <cp:contentType/>
  <cp:contentStatus/>
</cp:coreProperties>
</file>